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<sst xmlns="http://schemas.openxmlformats.org/spreadsheetml/2006/main" count="112" uniqueCount="109">
  <si>
    <t>Тарифи на послуги з утримання будинків і споруд та прибудинкових територій, що надаються   КП "ВЖРЕП №9" Житомирської міської ради</t>
  </si>
  <si>
    <t>Прибирання сходових клітин</t>
  </si>
  <si>
    <t>Прибирання прибудинкової території</t>
  </si>
  <si>
    <t>Технічне обслуговування ліфтів</t>
  </si>
  <si>
    <t>Техічне обслуговування внутрішньобудудинкових систем тепло-водопостачання,водовідведення і зливової каналізації</t>
  </si>
  <si>
    <t>водопостачання</t>
  </si>
  <si>
    <t xml:space="preserve"> водовідведення</t>
  </si>
  <si>
    <t>теплопостачання</t>
  </si>
  <si>
    <t>Обслуговування димовентиляційних каналів</t>
  </si>
  <si>
    <t>Технічне обслуговування та поточний ремонт мереж електропостачання та електрообладнання систем протипожежної автоматики та видалення а також інших внутрішньобудинкових інженерних систем, у разі їх наявності</t>
  </si>
  <si>
    <t xml:space="preserve">Поточний ремонт конструктивних елементів, внутрішньобудинкових систем гарячого і холодного водопостачання, водовідведення, теплопостачання, та зливової каналізації і технічних пристроїв будинків та елементів зовнішнього упорядкування, що розміщені на закріпленій  в установленому порядку прибудинковій території </t>
  </si>
  <si>
    <t>Освітлення місць загального користування, підвалів,підкачування води</t>
  </si>
  <si>
    <t>Енергопостачання для ліфтів</t>
  </si>
  <si>
    <t>Собівартість 1 кв.м. загальної площі</t>
  </si>
  <si>
    <t>Рентабельність 5%</t>
  </si>
  <si>
    <t>ПДВ 20%</t>
  </si>
  <si>
    <t>будинки з ліфтами</t>
  </si>
  <si>
    <t>Розрахунковий тариф</t>
  </si>
  <si>
    <t>Додаток № 2</t>
  </si>
  <si>
    <t>до рішення міськвиконкому</t>
  </si>
  <si>
    <t>від_______________№________</t>
  </si>
  <si>
    <t>Директордепартаменту економічного розвитку міської ради                                                                                                                           М.М. Костриця</t>
  </si>
  <si>
    <t>Керуючий справами міськвиконкому                                                                                                                                                О.М. Пашко</t>
  </si>
  <si>
    <t xml:space="preserve">                                                              будинки без ліфтів</t>
  </si>
  <si>
    <t xml:space="preserve">                                                         1-2 поверхові будинки</t>
  </si>
  <si>
    <t xml:space="preserve">                                                             ветхі та аварійні будинки</t>
  </si>
  <si>
    <t>вул. Київська, 102</t>
  </si>
  <si>
    <t>вул. Київська, 104</t>
  </si>
  <si>
    <t>вул. Київська, 108</t>
  </si>
  <si>
    <t>вул. Гоголівська,  73</t>
  </si>
  <si>
    <t>Майдан  Згоди, 2/98</t>
  </si>
  <si>
    <t>вул. Київська, 110</t>
  </si>
  <si>
    <t>Майдан Мистецькі Ворота,  7</t>
  </si>
  <si>
    <t>вул. Київська, 112</t>
  </si>
  <si>
    <t>вул. Київська,  114</t>
  </si>
  <si>
    <t>вул. Київська, 118</t>
  </si>
  <si>
    <t>вул. Київська,  120</t>
  </si>
  <si>
    <t>Шосе Київське,  28</t>
  </si>
  <si>
    <t>Шосе Київське, 43/1</t>
  </si>
  <si>
    <t>пров. Крилова, 10</t>
  </si>
  <si>
    <t>пров. Крилова,  12</t>
  </si>
  <si>
    <t>пров. Крилова, 14</t>
  </si>
  <si>
    <t>вул. Східна,  64</t>
  </si>
  <si>
    <t>вул. Вокзальна, 14</t>
  </si>
  <si>
    <t>пров. 3-й Фруктовий, 8</t>
  </si>
  <si>
    <t>пров. 2-й Київський, 6</t>
  </si>
  <si>
    <t>Шосе Київське, 3</t>
  </si>
  <si>
    <t>вул. Саєнка,  212</t>
  </si>
  <si>
    <t>проїзд  Інститутський,  5</t>
  </si>
  <si>
    <t>вул. Саєнка, 206</t>
  </si>
  <si>
    <t>вул. Коростишівська, 10</t>
  </si>
  <si>
    <t>пров. 2-й Транзитний,  21</t>
  </si>
  <si>
    <t>пров. 2-й Транзитний,  19</t>
  </si>
  <si>
    <t>вул. Якова Зайка,  3</t>
  </si>
  <si>
    <t>пров. 5- й Фруктовий, 12</t>
  </si>
  <si>
    <t>вул. Коростишівська,  5</t>
  </si>
  <si>
    <t>пров. 2-й Київський,  5</t>
  </si>
  <si>
    <t>пров. 1-й Київський, 8</t>
  </si>
  <si>
    <t>вул. Івана Сльоти, 23</t>
  </si>
  <si>
    <t>вул. Івана Сльоти, 19</t>
  </si>
  <si>
    <t>вул. Івана Сльоти, 14</t>
  </si>
  <si>
    <t>вул. Івана Сльоти, 12 а</t>
  </si>
  <si>
    <t>вул. Івана Сльоти, 12</t>
  </si>
  <si>
    <t>вул. Івана Сльоти, 10</t>
  </si>
  <si>
    <t>вул. Івана Сльоти, 8</t>
  </si>
  <si>
    <t>вул. Івана Сльоти,  7</t>
  </si>
  <si>
    <t>вул. Івана Сльоти,  6</t>
  </si>
  <si>
    <t>вул. Івана Сльоти,  5</t>
  </si>
  <si>
    <t>вул. Івана Сльоти, 4 а</t>
  </si>
  <si>
    <t>вул. Івана Сльоти,  4</t>
  </si>
  <si>
    <t xml:space="preserve">вул. Івана Сльоти, 3 </t>
  </si>
  <si>
    <t>вул. Вокзальна,  17</t>
  </si>
  <si>
    <t>Шосе Київське,  23 а</t>
  </si>
  <si>
    <t>Шосе Київське, 16</t>
  </si>
  <si>
    <t>вул. Київська, 122</t>
  </si>
  <si>
    <t>Майдан  Згоди, 1</t>
  </si>
  <si>
    <t>Шосе Київське, 127 б</t>
  </si>
  <si>
    <t>проїзд  Інститутський, 12</t>
  </si>
  <si>
    <t>пров. Вацківський,  2</t>
  </si>
  <si>
    <t>пров. 1-й Київський, 5</t>
  </si>
  <si>
    <t>Майдан Мистецькі Ворота, 4</t>
  </si>
  <si>
    <t>вул. Якова Зайка, 17</t>
  </si>
  <si>
    <t>пров. 5- й Фруктовий,  16</t>
  </si>
  <si>
    <t>вул. Коростишівська,  3</t>
  </si>
  <si>
    <t>пров. 1-й Київський, 7</t>
  </si>
  <si>
    <t>вул. Івана Сльоти, 3 а</t>
  </si>
  <si>
    <t>вул. Івана Сльоти,  2</t>
  </si>
  <si>
    <t>Майдан  Привокзальний,  5</t>
  </si>
  <si>
    <t>пров. Вокзальний, 12</t>
  </si>
  <si>
    <t>пров. Вокзальний,  10</t>
  </si>
  <si>
    <t>пров. Вокзальний, 9</t>
  </si>
  <si>
    <t>пров. Вокзальний, 7</t>
  </si>
  <si>
    <t>вул. Вокзальна, 12</t>
  </si>
  <si>
    <t>вул. Вокзальна, 10</t>
  </si>
  <si>
    <t>вул. Вокзальна, 8</t>
  </si>
  <si>
    <t>вул. Вокзальна, 6</t>
  </si>
  <si>
    <t>пров. 1-й Транзитний, 76 а</t>
  </si>
  <si>
    <t>пров. 1- й Паровозний, 24 а</t>
  </si>
  <si>
    <t>вул. Гоголівська,  55</t>
  </si>
  <si>
    <t>вул. Гоголівська, 53</t>
  </si>
  <si>
    <t>вул. Гоголівська,  29</t>
  </si>
  <si>
    <t>вул. Східна,  72</t>
  </si>
  <si>
    <t>вул. Східна, 70</t>
  </si>
  <si>
    <t>вул. Східна,  66 а</t>
  </si>
  <si>
    <t>вул. Східна, 66</t>
  </si>
  <si>
    <t>пров. Вацківський,  9</t>
  </si>
  <si>
    <t>пров. Вацківський, 3</t>
  </si>
  <si>
    <t>пров. Вокзальний,  14</t>
  </si>
  <si>
    <t>Прибирання підвалу, технічних поверхів та покрівлі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</si>
</sst>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7">
    <font>
      <sz val="10"/>
      <name val="Arial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2" fontId="4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17" applyFont="1" applyFill="1" applyBorder="1" applyAlignment="1">
      <alignment horizontal="center" wrapText="1"/>
      <protection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 vertical="center" wrapText="1"/>
    </xf>
    <xf numFmtId="0" fontId="4" fillId="2" borderId="0" xfId="17" applyFont="1" applyFill="1" applyBorder="1" applyAlignment="1">
      <alignment horizontal="center" wrapText="1"/>
      <protection/>
    </xf>
    <xf numFmtId="0" fontId="5" fillId="0" borderId="2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5" fillId="2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№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2"/>
  <sheetViews>
    <sheetView tabSelected="1" workbookViewId="0" topLeftCell="A1">
      <selection activeCell="B10" sqref="B10:W10"/>
    </sheetView>
  </sheetViews>
  <sheetFormatPr defaultColWidth="9.140625" defaultRowHeight="12.75"/>
  <cols>
    <col min="1" max="1" width="3.140625" style="0" customWidth="1"/>
    <col min="2" max="2" width="3.7109375" style="0" customWidth="1"/>
    <col min="3" max="3" width="27.421875" style="0" customWidth="1"/>
    <col min="4" max="5" width="7.00390625" style="0" customWidth="1"/>
    <col min="6" max="6" width="8.140625" style="0" customWidth="1"/>
    <col min="7" max="7" width="8.57421875" style="0" customWidth="1"/>
    <col min="8" max="12" width="7.00390625" style="0" customWidth="1"/>
    <col min="13" max="13" width="8.421875" style="0" customWidth="1"/>
    <col min="14" max="18" width="7.00390625" style="0" customWidth="1"/>
    <col min="19" max="19" width="7.140625" style="0" customWidth="1"/>
    <col min="20" max="20" width="5.8515625" style="0" customWidth="1"/>
    <col min="21" max="16384" width="11.57421875" style="0" customWidth="1"/>
  </cols>
  <sheetData>
    <row r="1" spans="17:20" ht="12.75">
      <c r="Q1" s="28" t="s">
        <v>18</v>
      </c>
      <c r="R1" s="28"/>
      <c r="S1" s="28"/>
      <c r="T1" s="28"/>
    </row>
    <row r="2" spans="17:20" ht="12.75">
      <c r="Q2" s="28" t="s">
        <v>19</v>
      </c>
      <c r="R2" s="28"/>
      <c r="S2" s="28"/>
      <c r="T2" s="28"/>
    </row>
    <row r="3" spans="17:20" ht="12.75">
      <c r="Q3" s="28" t="s">
        <v>20</v>
      </c>
      <c r="R3" s="28"/>
      <c r="S3" s="28"/>
      <c r="T3" s="28"/>
    </row>
    <row r="4" spans="1:20" ht="12.75">
      <c r="A4" s="1"/>
      <c r="B4" s="1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"/>
      <c r="P4" s="2"/>
      <c r="Q4" s="2"/>
      <c r="R4" s="2"/>
      <c r="S4" s="2"/>
      <c r="T4" s="2"/>
    </row>
    <row r="5" spans="1:20" ht="12.7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3" ht="12.75" customHeight="1">
      <c r="A6" s="1"/>
      <c r="B6" s="5"/>
      <c r="C6" s="26" t="s">
        <v>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6"/>
      <c r="V6" s="6"/>
      <c r="W6" s="6"/>
    </row>
    <row r="7" spans="1:23" ht="12.75">
      <c r="A7" s="1"/>
      <c r="B7" s="5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6"/>
      <c r="V7" s="6"/>
      <c r="W7" s="6"/>
    </row>
    <row r="8" spans="1:23" ht="91.5" customHeight="1">
      <c r="A8" s="1"/>
      <c r="B8" s="12"/>
      <c r="C8" s="13"/>
      <c r="D8" s="14" t="s">
        <v>1</v>
      </c>
      <c r="E8" s="14" t="s">
        <v>2</v>
      </c>
      <c r="F8" s="14" t="s">
        <v>108</v>
      </c>
      <c r="G8" s="14" t="s">
        <v>3</v>
      </c>
      <c r="H8" s="14" t="s">
        <v>4</v>
      </c>
      <c r="I8" s="15" t="s">
        <v>5</v>
      </c>
      <c r="J8" s="15" t="s">
        <v>6</v>
      </c>
      <c r="K8" s="15" t="s">
        <v>7</v>
      </c>
      <c r="L8" s="14" t="s">
        <v>8</v>
      </c>
      <c r="M8" s="14" t="s">
        <v>9</v>
      </c>
      <c r="N8" s="14" t="s">
        <v>10</v>
      </c>
      <c r="O8" s="14" t="s">
        <v>11</v>
      </c>
      <c r="P8" s="14" t="s">
        <v>12</v>
      </c>
      <c r="Q8" s="16" t="s">
        <v>13</v>
      </c>
      <c r="R8" s="14" t="s">
        <v>14</v>
      </c>
      <c r="S8" s="14" t="s">
        <v>15</v>
      </c>
      <c r="T8" s="14" t="s">
        <v>17</v>
      </c>
      <c r="U8" s="6"/>
      <c r="V8" s="6"/>
      <c r="W8" s="6"/>
    </row>
    <row r="9" spans="1:23" ht="12.75">
      <c r="A9" s="1"/>
      <c r="B9" s="12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  <c r="Q9" s="14">
        <v>16</v>
      </c>
      <c r="R9" s="17">
        <v>17</v>
      </c>
      <c r="S9" s="17">
        <v>18</v>
      </c>
      <c r="T9" s="17">
        <v>19</v>
      </c>
      <c r="U9" s="6"/>
      <c r="V9" s="6"/>
      <c r="W9" s="6"/>
    </row>
    <row r="10" spans="1:23" ht="15.75">
      <c r="A10" s="1"/>
      <c r="B10" s="27" t="s">
        <v>16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2.75">
      <c r="A11" s="1"/>
      <c r="B11" s="18">
        <v>1</v>
      </c>
      <c r="C11" s="7" t="s">
        <v>26</v>
      </c>
      <c r="D11" s="19">
        <v>0.47300000000000003</v>
      </c>
      <c r="E11" s="19">
        <v>0.256</v>
      </c>
      <c r="F11" s="19">
        <v>0.002</v>
      </c>
      <c r="G11" s="19">
        <v>0.323</v>
      </c>
      <c r="H11" s="19">
        <f aca="true" t="shared" si="0" ref="H11:H98">I11+J11+K11</f>
        <v>0.22799999999999998</v>
      </c>
      <c r="I11" s="19">
        <v>0.056</v>
      </c>
      <c r="J11" s="19">
        <v>0.021</v>
      </c>
      <c r="K11" s="19">
        <v>0.151</v>
      </c>
      <c r="L11" s="19">
        <v>0.039</v>
      </c>
      <c r="M11" s="19">
        <v>0.046</v>
      </c>
      <c r="N11" s="19">
        <v>1.297</v>
      </c>
      <c r="O11" s="19">
        <v>0.228</v>
      </c>
      <c r="P11" s="19">
        <v>0.179</v>
      </c>
      <c r="Q11" s="19">
        <f aca="true" t="shared" si="1" ref="Q11:Q20">D11+E11+F11+G11+H11+L11+M11+N11+O11+P11</f>
        <v>3.0709999999999997</v>
      </c>
      <c r="R11" s="20">
        <f aca="true" t="shared" si="2" ref="R11:R20">Q11*0.05</f>
        <v>0.15355</v>
      </c>
      <c r="S11" s="20">
        <f aca="true" t="shared" si="3" ref="S11:S20">(Q11+R11)*0.2</f>
        <v>0.64491</v>
      </c>
      <c r="T11" s="8">
        <f aca="true" t="shared" si="4" ref="T11:T20">Q11+R11+S11</f>
        <v>3.8694599999999997</v>
      </c>
      <c r="U11" s="6"/>
      <c r="V11" s="6"/>
      <c r="W11" s="6"/>
    </row>
    <row r="12" spans="1:23" ht="12.75">
      <c r="A12" s="1"/>
      <c r="B12" s="18">
        <f aca="true" t="shared" si="5" ref="B12:B20">B11+1</f>
        <v>2</v>
      </c>
      <c r="C12" s="7" t="s">
        <v>27</v>
      </c>
      <c r="D12" s="19">
        <v>0.531</v>
      </c>
      <c r="E12" s="19">
        <v>0.176</v>
      </c>
      <c r="F12" s="19">
        <v>0</v>
      </c>
      <c r="G12" s="19">
        <v>0.44</v>
      </c>
      <c r="H12" s="19">
        <f t="shared" si="0"/>
        <v>0.21000000000000002</v>
      </c>
      <c r="I12" s="19">
        <v>0.053</v>
      </c>
      <c r="J12" s="19">
        <v>0.019</v>
      </c>
      <c r="K12" s="19">
        <v>0.138</v>
      </c>
      <c r="L12" s="19">
        <v>0.04</v>
      </c>
      <c r="M12" s="19">
        <v>0.081</v>
      </c>
      <c r="N12" s="19">
        <v>1.196</v>
      </c>
      <c r="O12" s="19">
        <v>0.14100000000000001</v>
      </c>
      <c r="P12" s="19">
        <v>0.215</v>
      </c>
      <c r="Q12" s="19">
        <f t="shared" si="1"/>
        <v>3.03</v>
      </c>
      <c r="R12" s="20">
        <f t="shared" si="2"/>
        <v>0.1515</v>
      </c>
      <c r="S12" s="20">
        <f t="shared" si="3"/>
        <v>0.6363</v>
      </c>
      <c r="T12" s="8">
        <f t="shared" si="4"/>
        <v>3.8177999999999996</v>
      </c>
      <c r="U12" s="6"/>
      <c r="V12" s="6"/>
      <c r="W12" s="6"/>
    </row>
    <row r="13" spans="1:23" ht="12.75">
      <c r="A13" s="1"/>
      <c r="B13" s="18">
        <f t="shared" si="5"/>
        <v>3</v>
      </c>
      <c r="C13" s="7" t="s">
        <v>28</v>
      </c>
      <c r="D13" s="19">
        <v>0.41200000000000003</v>
      </c>
      <c r="E13" s="19">
        <v>0.40700000000000003</v>
      </c>
      <c r="F13" s="19">
        <v>0.001</v>
      </c>
      <c r="G13" s="19">
        <v>0.634</v>
      </c>
      <c r="H13" s="19">
        <f t="shared" si="0"/>
        <v>0.25</v>
      </c>
      <c r="I13" s="19">
        <v>0.088</v>
      </c>
      <c r="J13" s="19">
        <v>0.013000000000000001</v>
      </c>
      <c r="K13" s="19">
        <v>0.149</v>
      </c>
      <c r="L13" s="19">
        <v>0.035</v>
      </c>
      <c r="M13" s="19">
        <v>0.021</v>
      </c>
      <c r="N13" s="19">
        <v>0.927</v>
      </c>
      <c r="O13" s="19">
        <v>0.047</v>
      </c>
      <c r="P13" s="19">
        <v>0.049</v>
      </c>
      <c r="Q13" s="19">
        <f t="shared" si="1"/>
        <v>2.7830000000000004</v>
      </c>
      <c r="R13" s="20">
        <f t="shared" si="2"/>
        <v>0.13915000000000002</v>
      </c>
      <c r="S13" s="20">
        <f t="shared" si="3"/>
        <v>0.5844300000000001</v>
      </c>
      <c r="T13" s="8">
        <f t="shared" si="4"/>
        <v>3.5065800000000005</v>
      </c>
      <c r="U13" s="6"/>
      <c r="V13" s="6"/>
      <c r="W13" s="6"/>
    </row>
    <row r="14" spans="1:23" ht="12.75">
      <c r="A14" s="1"/>
      <c r="B14" s="18">
        <f t="shared" si="5"/>
        <v>4</v>
      </c>
      <c r="C14" s="7" t="s">
        <v>29</v>
      </c>
      <c r="D14" s="19">
        <v>0.458</v>
      </c>
      <c r="E14" s="19">
        <v>0.372</v>
      </c>
      <c r="F14" s="19">
        <v>0.001</v>
      </c>
      <c r="G14" s="19">
        <v>0.463</v>
      </c>
      <c r="H14" s="19">
        <f t="shared" si="0"/>
        <v>0.172</v>
      </c>
      <c r="I14" s="19">
        <v>0.052000000000000005</v>
      </c>
      <c r="J14" s="19">
        <v>0.011</v>
      </c>
      <c r="K14" s="19">
        <v>0.109</v>
      </c>
      <c r="L14" s="19">
        <v>0.032</v>
      </c>
      <c r="M14" s="19">
        <v>0.029</v>
      </c>
      <c r="N14" s="19">
        <v>0.664</v>
      </c>
      <c r="O14" s="19">
        <v>0.08</v>
      </c>
      <c r="P14" s="19">
        <v>0.115</v>
      </c>
      <c r="Q14" s="19">
        <f t="shared" si="1"/>
        <v>2.386</v>
      </c>
      <c r="R14" s="20">
        <f t="shared" si="2"/>
        <v>0.11930000000000002</v>
      </c>
      <c r="S14" s="20">
        <f t="shared" si="3"/>
        <v>0.5010600000000001</v>
      </c>
      <c r="T14" s="8">
        <f t="shared" si="4"/>
        <v>3.00636</v>
      </c>
      <c r="U14" s="6"/>
      <c r="V14" s="6"/>
      <c r="W14" s="6"/>
    </row>
    <row r="15" spans="1:23" ht="12.75">
      <c r="A15" s="1"/>
      <c r="B15" s="18">
        <f t="shared" si="5"/>
        <v>5</v>
      </c>
      <c r="C15" s="7" t="s">
        <v>43</v>
      </c>
      <c r="D15" s="19">
        <v>0.499</v>
      </c>
      <c r="E15" s="19">
        <v>0.502</v>
      </c>
      <c r="F15" s="19">
        <v>0.001</v>
      </c>
      <c r="G15" s="19">
        <v>0.399</v>
      </c>
      <c r="H15" s="19">
        <f t="shared" si="0"/>
        <v>0.188</v>
      </c>
      <c r="I15" s="19">
        <v>0.057</v>
      </c>
      <c r="J15" s="19">
        <v>0.012</v>
      </c>
      <c r="K15" s="19">
        <v>0.11900000000000001</v>
      </c>
      <c r="L15" s="19">
        <v>0.053</v>
      </c>
      <c r="M15" s="19">
        <v>0.048</v>
      </c>
      <c r="N15" s="19">
        <v>0.84</v>
      </c>
      <c r="O15" s="19">
        <v>0.19</v>
      </c>
      <c r="P15" s="19">
        <v>0.078</v>
      </c>
      <c r="Q15" s="19">
        <f t="shared" si="1"/>
        <v>2.7979999999999996</v>
      </c>
      <c r="R15" s="20">
        <f t="shared" si="2"/>
        <v>0.1399</v>
      </c>
      <c r="S15" s="20">
        <f t="shared" si="3"/>
        <v>0.5875799999999999</v>
      </c>
      <c r="T15" s="8">
        <f t="shared" si="4"/>
        <v>3.5254799999999995</v>
      </c>
      <c r="U15" s="6"/>
      <c r="V15" s="6"/>
      <c r="W15" s="6"/>
    </row>
    <row r="16" spans="1:23" ht="12.75">
      <c r="A16" s="1"/>
      <c r="B16" s="18">
        <f t="shared" si="5"/>
        <v>6</v>
      </c>
      <c r="C16" s="7" t="s">
        <v>107</v>
      </c>
      <c r="D16" s="19">
        <v>0.373</v>
      </c>
      <c r="E16" s="19">
        <v>0.637</v>
      </c>
      <c r="F16" s="19">
        <v>0.002</v>
      </c>
      <c r="G16" s="19">
        <v>0.259</v>
      </c>
      <c r="H16" s="19">
        <f t="shared" si="0"/>
        <v>0.179</v>
      </c>
      <c r="I16" s="19">
        <v>0.062</v>
      </c>
      <c r="J16" s="19">
        <v>0.011</v>
      </c>
      <c r="K16" s="19">
        <v>0.106</v>
      </c>
      <c r="L16" s="19">
        <v>0.033</v>
      </c>
      <c r="M16" s="19">
        <v>0.023</v>
      </c>
      <c r="N16" s="19">
        <v>0.682</v>
      </c>
      <c r="O16" s="19">
        <v>0.053</v>
      </c>
      <c r="P16" s="19">
        <v>0.081</v>
      </c>
      <c r="Q16" s="19">
        <f t="shared" si="1"/>
        <v>2.3219999999999996</v>
      </c>
      <c r="R16" s="20">
        <f t="shared" si="2"/>
        <v>0.11609999999999998</v>
      </c>
      <c r="S16" s="20">
        <f t="shared" si="3"/>
        <v>0.48761999999999994</v>
      </c>
      <c r="T16" s="8">
        <f t="shared" si="4"/>
        <v>2.925719999999999</v>
      </c>
      <c r="U16" s="6"/>
      <c r="V16" s="6"/>
      <c r="W16" s="6"/>
    </row>
    <row r="17" spans="1:23" ht="12.75">
      <c r="A17" s="1"/>
      <c r="B17" s="18">
        <f t="shared" si="5"/>
        <v>7</v>
      </c>
      <c r="C17" s="7" t="s">
        <v>106</v>
      </c>
      <c r="D17" s="19">
        <v>0.396</v>
      </c>
      <c r="E17" s="19">
        <v>0.313</v>
      </c>
      <c r="F17" s="19">
        <v>0.001</v>
      </c>
      <c r="G17" s="19">
        <v>0.459</v>
      </c>
      <c r="H17" s="19">
        <f t="shared" si="0"/>
        <v>0.186</v>
      </c>
      <c r="I17" s="19">
        <v>0.056</v>
      </c>
      <c r="J17" s="19">
        <v>0.012</v>
      </c>
      <c r="K17" s="19">
        <v>0.11800000000000001</v>
      </c>
      <c r="L17" s="19">
        <v>0.035</v>
      </c>
      <c r="M17" s="19">
        <v>0.011</v>
      </c>
      <c r="N17" s="19">
        <v>0.798</v>
      </c>
      <c r="O17" s="19">
        <v>0.08600000000000001</v>
      </c>
      <c r="P17" s="19">
        <v>0.069</v>
      </c>
      <c r="Q17" s="19">
        <f t="shared" si="1"/>
        <v>2.3539999999999996</v>
      </c>
      <c r="R17" s="20">
        <f t="shared" si="2"/>
        <v>0.11769999999999999</v>
      </c>
      <c r="S17" s="20">
        <f t="shared" si="3"/>
        <v>0.49434</v>
      </c>
      <c r="T17" s="8">
        <f t="shared" si="4"/>
        <v>2.9660399999999996</v>
      </c>
      <c r="U17" s="6"/>
      <c r="V17" s="6"/>
      <c r="W17" s="6"/>
    </row>
    <row r="18" spans="1:23" ht="12.75">
      <c r="A18" s="1"/>
      <c r="B18" s="18">
        <f t="shared" si="5"/>
        <v>8</v>
      </c>
      <c r="C18" s="7" t="s">
        <v>105</v>
      </c>
      <c r="D18" s="19">
        <v>0.398</v>
      </c>
      <c r="E18" s="19">
        <v>0.534</v>
      </c>
      <c r="F18" s="19">
        <v>0.001</v>
      </c>
      <c r="G18" s="19">
        <v>0.623</v>
      </c>
      <c r="H18" s="19">
        <f t="shared" si="0"/>
        <v>0.15200000000000002</v>
      </c>
      <c r="I18" s="19">
        <v>0.039</v>
      </c>
      <c r="J18" s="19">
        <v>0.01</v>
      </c>
      <c r="K18" s="19">
        <v>0.10300000000000001</v>
      </c>
      <c r="L18" s="19">
        <v>0.032</v>
      </c>
      <c r="M18" s="19">
        <v>0.06</v>
      </c>
      <c r="N18" s="19">
        <v>0.645</v>
      </c>
      <c r="O18" s="19">
        <v>0.078</v>
      </c>
      <c r="P18" s="19">
        <v>0.077</v>
      </c>
      <c r="Q18" s="19">
        <f t="shared" si="1"/>
        <v>2.6</v>
      </c>
      <c r="R18" s="20">
        <f t="shared" si="2"/>
        <v>0.13</v>
      </c>
      <c r="S18" s="20">
        <f t="shared" si="3"/>
        <v>0.546</v>
      </c>
      <c r="T18" s="8">
        <f t="shared" si="4"/>
        <v>3.276</v>
      </c>
      <c r="U18" s="6"/>
      <c r="V18" s="6"/>
      <c r="W18" s="6"/>
    </row>
    <row r="19" spans="1:23" ht="12.75">
      <c r="A19" s="1"/>
      <c r="B19" s="18">
        <f t="shared" si="5"/>
        <v>9</v>
      </c>
      <c r="C19" s="7" t="s">
        <v>80</v>
      </c>
      <c r="D19" s="19">
        <v>0.41600000000000004</v>
      </c>
      <c r="E19" s="19">
        <v>0.40700000000000003</v>
      </c>
      <c r="F19" s="19">
        <v>0.002</v>
      </c>
      <c r="G19" s="19">
        <v>0.402</v>
      </c>
      <c r="H19" s="19">
        <f t="shared" si="0"/>
        <v>0.195</v>
      </c>
      <c r="I19" s="19">
        <v>0.052000000000000005</v>
      </c>
      <c r="J19" s="19">
        <v>0.011</v>
      </c>
      <c r="K19" s="19">
        <v>0.132</v>
      </c>
      <c r="L19" s="19">
        <v>0.034</v>
      </c>
      <c r="M19" s="19">
        <v>0.033</v>
      </c>
      <c r="N19" s="19">
        <v>0.723</v>
      </c>
      <c r="O19" s="19">
        <v>0.14300000000000002</v>
      </c>
      <c r="P19" s="19">
        <v>0.062</v>
      </c>
      <c r="Q19" s="19">
        <f t="shared" si="1"/>
        <v>2.4170000000000003</v>
      </c>
      <c r="R19" s="20">
        <f t="shared" si="2"/>
        <v>0.12085000000000001</v>
      </c>
      <c r="S19" s="20">
        <f t="shared" si="3"/>
        <v>0.5075700000000001</v>
      </c>
      <c r="T19" s="8">
        <f t="shared" si="4"/>
        <v>3.04542</v>
      </c>
      <c r="U19" s="6"/>
      <c r="V19" s="6"/>
      <c r="W19" s="6"/>
    </row>
    <row r="20" spans="1:23" ht="12.75">
      <c r="A20" s="1"/>
      <c r="B20" s="18">
        <f t="shared" si="5"/>
        <v>10</v>
      </c>
      <c r="C20" s="7" t="s">
        <v>32</v>
      </c>
      <c r="D20" s="19">
        <v>0.4</v>
      </c>
      <c r="E20" s="19">
        <v>0.879</v>
      </c>
      <c r="F20" s="19">
        <v>0.002</v>
      </c>
      <c r="G20" s="19">
        <v>0.34900000000000003</v>
      </c>
      <c r="H20" s="19">
        <f t="shared" si="0"/>
        <v>0.198</v>
      </c>
      <c r="I20" s="19">
        <v>0.056</v>
      </c>
      <c r="J20" s="19">
        <v>0.011</v>
      </c>
      <c r="K20" s="19">
        <v>0.131</v>
      </c>
      <c r="L20" s="19">
        <v>0.034</v>
      </c>
      <c r="M20" s="19">
        <v>0.003</v>
      </c>
      <c r="N20" s="19">
        <v>0.768</v>
      </c>
      <c r="O20" s="19">
        <v>0.028</v>
      </c>
      <c r="P20" s="19">
        <v>0.077</v>
      </c>
      <c r="Q20" s="19">
        <f t="shared" si="1"/>
        <v>2.738</v>
      </c>
      <c r="R20" s="20">
        <f t="shared" si="2"/>
        <v>0.1369</v>
      </c>
      <c r="S20" s="20">
        <f t="shared" si="3"/>
        <v>0.5749799999999999</v>
      </c>
      <c r="T20" s="8">
        <f t="shared" si="4"/>
        <v>3.44988</v>
      </c>
      <c r="U20" s="6"/>
      <c r="V20" s="6"/>
      <c r="W20" s="6"/>
    </row>
    <row r="21" spans="1:23" ht="15.75">
      <c r="A21" s="1"/>
      <c r="B21" s="30" t="s">
        <v>23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6"/>
      <c r="V21" s="6"/>
      <c r="W21" s="6"/>
    </row>
    <row r="22" spans="1:23" ht="12.75">
      <c r="A22" s="1"/>
      <c r="B22" s="18">
        <v>1</v>
      </c>
      <c r="C22" s="7" t="s">
        <v>30</v>
      </c>
      <c r="D22" s="19">
        <v>0.401</v>
      </c>
      <c r="E22" s="19">
        <v>0.664</v>
      </c>
      <c r="F22" s="19"/>
      <c r="G22" s="21"/>
      <c r="H22" s="19">
        <f t="shared" si="0"/>
        <v>0.26</v>
      </c>
      <c r="I22" s="19">
        <v>0.065</v>
      </c>
      <c r="J22" s="19">
        <v>0.008</v>
      </c>
      <c r="K22" s="19">
        <v>0.187</v>
      </c>
      <c r="L22" s="19">
        <v>0.069</v>
      </c>
      <c r="M22" s="19">
        <v>0.047</v>
      </c>
      <c r="N22" s="19">
        <v>0.879</v>
      </c>
      <c r="O22" s="19">
        <v>0.07</v>
      </c>
      <c r="P22" s="19"/>
      <c r="Q22" s="19">
        <f aca="true" t="shared" si="6" ref="Q22:Q64">D22+E22+F22+G22+H22+L22+M22+N22+O22+P22</f>
        <v>2.3899999999999997</v>
      </c>
      <c r="R22" s="20">
        <f aca="true" t="shared" si="7" ref="R22:R64">Q22*0.05</f>
        <v>0.1195</v>
      </c>
      <c r="S22" s="20">
        <f aca="true" t="shared" si="8" ref="S22:S64">(Q22+R22)*0.2</f>
        <v>0.5018999999999999</v>
      </c>
      <c r="T22" s="8">
        <f aca="true" t="shared" si="9" ref="T22:T64">Q22+R22+S22</f>
        <v>3.0113999999999996</v>
      </c>
      <c r="U22" s="6"/>
      <c r="V22" s="6"/>
      <c r="W22" s="6"/>
    </row>
    <row r="23" spans="1:23" ht="12.75">
      <c r="A23" s="1"/>
      <c r="B23" s="18"/>
      <c r="C23" s="7" t="s">
        <v>28</v>
      </c>
      <c r="D23" s="19">
        <v>0.41200000000000003</v>
      </c>
      <c r="E23" s="19">
        <v>0.40700000000000003</v>
      </c>
      <c r="F23" s="19">
        <v>0.001</v>
      </c>
      <c r="G23" s="19"/>
      <c r="H23" s="19">
        <f t="shared" si="0"/>
        <v>0.25</v>
      </c>
      <c r="I23" s="19">
        <v>0.088</v>
      </c>
      <c r="J23" s="19">
        <v>0.013000000000000001</v>
      </c>
      <c r="K23" s="19">
        <v>0.149</v>
      </c>
      <c r="L23" s="19">
        <v>0.035</v>
      </c>
      <c r="M23" s="19">
        <v>0.021</v>
      </c>
      <c r="N23" s="19">
        <v>0.927</v>
      </c>
      <c r="O23" s="19">
        <v>0.047</v>
      </c>
      <c r="P23" s="19"/>
      <c r="Q23" s="19">
        <f t="shared" si="6"/>
        <v>2.1</v>
      </c>
      <c r="R23" s="20">
        <f t="shared" si="7"/>
        <v>0.10500000000000001</v>
      </c>
      <c r="S23" s="20">
        <f t="shared" si="8"/>
        <v>0.44100000000000006</v>
      </c>
      <c r="T23" s="8">
        <f t="shared" si="9"/>
        <v>2.646</v>
      </c>
      <c r="U23" s="6"/>
      <c r="V23" s="6"/>
      <c r="W23" s="6"/>
    </row>
    <row r="24" spans="1:23" ht="12.75">
      <c r="A24" s="1"/>
      <c r="B24" s="18">
        <v>2</v>
      </c>
      <c r="C24" s="7" t="s">
        <v>31</v>
      </c>
      <c r="D24" s="19">
        <v>0.308</v>
      </c>
      <c r="E24" s="19">
        <v>0.433</v>
      </c>
      <c r="F24" s="19">
        <v>0.002</v>
      </c>
      <c r="G24" s="19"/>
      <c r="H24" s="19">
        <f t="shared" si="0"/>
        <v>0.24400000000000002</v>
      </c>
      <c r="I24" s="19">
        <v>0.066</v>
      </c>
      <c r="J24" s="19">
        <v>0.006</v>
      </c>
      <c r="K24" s="19">
        <v>0.17200000000000001</v>
      </c>
      <c r="L24" s="19">
        <v>0.066</v>
      </c>
      <c r="M24" s="19">
        <v>0.039</v>
      </c>
      <c r="N24" s="19">
        <v>0.755</v>
      </c>
      <c r="O24" s="19">
        <v>0.109</v>
      </c>
      <c r="P24" s="19"/>
      <c r="Q24" s="19">
        <f t="shared" si="6"/>
        <v>1.956</v>
      </c>
      <c r="R24" s="20">
        <f t="shared" si="7"/>
        <v>0.0978</v>
      </c>
      <c r="S24" s="20">
        <f t="shared" si="8"/>
        <v>0.41076</v>
      </c>
      <c r="T24" s="8">
        <f t="shared" si="9"/>
        <v>2.4645599999999996</v>
      </c>
      <c r="U24" s="6"/>
      <c r="V24" s="6"/>
      <c r="W24" s="6"/>
    </row>
    <row r="25" spans="1:23" ht="12.75">
      <c r="A25" s="1"/>
      <c r="B25" s="18">
        <f aca="true" t="shared" si="10" ref="B25:B58">B24+1</f>
        <v>3</v>
      </c>
      <c r="C25" s="7" t="s">
        <v>33</v>
      </c>
      <c r="D25" s="19">
        <v>0.362</v>
      </c>
      <c r="E25" s="19">
        <v>0.904</v>
      </c>
      <c r="F25" s="19">
        <v>0.003</v>
      </c>
      <c r="G25" s="19"/>
      <c r="H25" s="19">
        <f t="shared" si="0"/>
        <v>0.273</v>
      </c>
      <c r="I25" s="19">
        <v>0.076</v>
      </c>
      <c r="J25" s="19">
        <v>0.007</v>
      </c>
      <c r="K25" s="19">
        <v>0.19</v>
      </c>
      <c r="L25" s="19">
        <v>0.066</v>
      </c>
      <c r="M25" s="19">
        <v>0.056</v>
      </c>
      <c r="N25" s="19">
        <v>0.723</v>
      </c>
      <c r="O25" s="19">
        <v>0.037</v>
      </c>
      <c r="P25" s="19"/>
      <c r="Q25" s="19">
        <f t="shared" si="6"/>
        <v>2.424</v>
      </c>
      <c r="R25" s="20">
        <f t="shared" si="7"/>
        <v>0.1212</v>
      </c>
      <c r="S25" s="20">
        <f t="shared" si="8"/>
        <v>0.50904</v>
      </c>
      <c r="T25" s="8">
        <f t="shared" si="9"/>
        <v>3.05424</v>
      </c>
      <c r="U25" s="6"/>
      <c r="V25" s="6"/>
      <c r="W25" s="6"/>
    </row>
    <row r="26" spans="1:23" ht="12.75">
      <c r="A26" s="1"/>
      <c r="B26" s="18">
        <f t="shared" si="10"/>
        <v>4</v>
      </c>
      <c r="C26" s="7" t="s">
        <v>34</v>
      </c>
      <c r="D26" s="19">
        <v>0.188</v>
      </c>
      <c r="E26" s="19">
        <v>0.5690000000000001</v>
      </c>
      <c r="F26" s="19"/>
      <c r="G26" s="19"/>
      <c r="H26" s="19">
        <f t="shared" si="0"/>
        <v>0.133</v>
      </c>
      <c r="I26" s="19">
        <v>0.073</v>
      </c>
      <c r="J26" s="19">
        <v>0.005</v>
      </c>
      <c r="K26" s="19">
        <v>0.055</v>
      </c>
      <c r="L26" s="19">
        <v>0.062</v>
      </c>
      <c r="M26" s="19">
        <v>0.03</v>
      </c>
      <c r="N26" s="19">
        <v>1.2</v>
      </c>
      <c r="O26" s="19"/>
      <c r="P26" s="19"/>
      <c r="Q26" s="19">
        <f t="shared" si="6"/>
        <v>2.1820000000000004</v>
      </c>
      <c r="R26" s="20">
        <f t="shared" si="7"/>
        <v>0.10910000000000003</v>
      </c>
      <c r="S26" s="20">
        <f t="shared" si="8"/>
        <v>0.4582200000000001</v>
      </c>
      <c r="T26" s="8">
        <f t="shared" si="9"/>
        <v>2.749320000000001</v>
      </c>
      <c r="U26" s="6"/>
      <c r="V26" s="6"/>
      <c r="W26" s="6"/>
    </row>
    <row r="27" spans="1:23" ht="12.75">
      <c r="A27" s="1"/>
      <c r="B27" s="18">
        <f t="shared" si="10"/>
        <v>5</v>
      </c>
      <c r="C27" s="7" t="s">
        <v>35</v>
      </c>
      <c r="D27" s="19">
        <v>0.364</v>
      </c>
      <c r="E27" s="19">
        <v>0.595</v>
      </c>
      <c r="F27" s="19"/>
      <c r="G27" s="19"/>
      <c r="H27" s="19">
        <f t="shared" si="0"/>
        <v>0.087</v>
      </c>
      <c r="I27" s="19">
        <v>0.039</v>
      </c>
      <c r="J27" s="19">
        <v>0.004</v>
      </c>
      <c r="K27" s="19">
        <v>0.044</v>
      </c>
      <c r="L27" s="19">
        <v>0.045</v>
      </c>
      <c r="M27" s="19">
        <v>0.03</v>
      </c>
      <c r="N27" s="19">
        <v>1.05</v>
      </c>
      <c r="O27" s="19"/>
      <c r="P27" s="19"/>
      <c r="Q27" s="19">
        <f t="shared" si="6"/>
        <v>2.1710000000000003</v>
      </c>
      <c r="R27" s="20">
        <f t="shared" si="7"/>
        <v>0.10855000000000002</v>
      </c>
      <c r="S27" s="20">
        <f t="shared" si="8"/>
        <v>0.4559100000000001</v>
      </c>
      <c r="T27" s="8">
        <f t="shared" si="9"/>
        <v>2.7354600000000007</v>
      </c>
      <c r="U27" s="6"/>
      <c r="V27" s="6"/>
      <c r="W27" s="6"/>
    </row>
    <row r="28" spans="1:23" ht="12.75">
      <c r="A28" s="1"/>
      <c r="B28" s="18">
        <f t="shared" si="10"/>
        <v>6</v>
      </c>
      <c r="C28" s="7" t="s">
        <v>36</v>
      </c>
      <c r="D28" s="19">
        <v>0.369</v>
      </c>
      <c r="E28" s="19">
        <v>0.766</v>
      </c>
      <c r="F28" s="19">
        <v>0.003</v>
      </c>
      <c r="G28" s="22"/>
      <c r="H28" s="19">
        <f t="shared" si="0"/>
        <v>0.269</v>
      </c>
      <c r="I28" s="19">
        <v>0.066</v>
      </c>
      <c r="J28" s="19">
        <v>0.007</v>
      </c>
      <c r="K28" s="19">
        <v>0.196</v>
      </c>
      <c r="L28" s="19">
        <v>0.067</v>
      </c>
      <c r="M28" s="19">
        <v>0.326</v>
      </c>
      <c r="N28" s="19">
        <v>0.746</v>
      </c>
      <c r="O28" s="19">
        <v>0.083</v>
      </c>
      <c r="P28" s="19"/>
      <c r="Q28" s="19">
        <f t="shared" si="6"/>
        <v>2.6290000000000004</v>
      </c>
      <c r="R28" s="20">
        <f t="shared" si="7"/>
        <v>0.13145000000000004</v>
      </c>
      <c r="S28" s="20">
        <f t="shared" si="8"/>
        <v>0.5520900000000001</v>
      </c>
      <c r="T28" s="8">
        <f t="shared" si="9"/>
        <v>3.3125400000000007</v>
      </c>
      <c r="U28" s="6"/>
      <c r="V28" s="6"/>
      <c r="W28" s="6"/>
    </row>
    <row r="29" spans="1:23" ht="12.75">
      <c r="A29" s="1"/>
      <c r="B29" s="18">
        <f t="shared" si="10"/>
        <v>7</v>
      </c>
      <c r="C29" s="7" t="s">
        <v>37</v>
      </c>
      <c r="D29" s="19">
        <v>0.421</v>
      </c>
      <c r="E29" s="19">
        <v>0.449</v>
      </c>
      <c r="F29" s="19"/>
      <c r="G29" s="19"/>
      <c r="H29" s="19">
        <f t="shared" si="0"/>
        <v>0.013000000000000001</v>
      </c>
      <c r="I29" s="19"/>
      <c r="J29" s="19">
        <v>0.013000000000000001</v>
      </c>
      <c r="K29" s="19"/>
      <c r="L29" s="19">
        <v>0.07200000000000001</v>
      </c>
      <c r="M29" s="19">
        <v>0.04</v>
      </c>
      <c r="N29" s="19">
        <v>1.599</v>
      </c>
      <c r="O29" s="19">
        <v>0.036000000000000004</v>
      </c>
      <c r="P29" s="19"/>
      <c r="Q29" s="19">
        <f t="shared" si="6"/>
        <v>2.6300000000000003</v>
      </c>
      <c r="R29" s="20">
        <f t="shared" si="7"/>
        <v>0.13150000000000003</v>
      </c>
      <c r="S29" s="20">
        <f t="shared" si="8"/>
        <v>0.5523000000000001</v>
      </c>
      <c r="T29" s="8">
        <f t="shared" si="9"/>
        <v>3.3138000000000005</v>
      </c>
      <c r="U29" s="6"/>
      <c r="V29" s="6"/>
      <c r="W29" s="6"/>
    </row>
    <row r="30" spans="1:23" ht="12.75">
      <c r="A30" s="1"/>
      <c r="B30" s="18">
        <f t="shared" si="10"/>
        <v>8</v>
      </c>
      <c r="C30" s="7" t="s">
        <v>38</v>
      </c>
      <c r="D30" s="19">
        <v>0.637</v>
      </c>
      <c r="E30" s="19">
        <v>0.504</v>
      </c>
      <c r="F30" s="19">
        <v>0.002</v>
      </c>
      <c r="G30" s="19"/>
      <c r="H30" s="19">
        <f t="shared" si="0"/>
        <v>0.272</v>
      </c>
      <c r="I30" s="19">
        <v>0.088</v>
      </c>
      <c r="J30" s="19">
        <v>0.008</v>
      </c>
      <c r="K30" s="19">
        <v>0.176</v>
      </c>
      <c r="L30" s="19">
        <v>0.046</v>
      </c>
      <c r="M30" s="19">
        <v>0.04</v>
      </c>
      <c r="N30" s="19">
        <v>0.96</v>
      </c>
      <c r="O30" s="19">
        <v>0.176</v>
      </c>
      <c r="P30" s="19"/>
      <c r="Q30" s="19">
        <f t="shared" si="6"/>
        <v>2.6370000000000005</v>
      </c>
      <c r="R30" s="20">
        <f t="shared" si="7"/>
        <v>0.13185000000000002</v>
      </c>
      <c r="S30" s="20">
        <f t="shared" si="8"/>
        <v>0.5537700000000001</v>
      </c>
      <c r="T30" s="8">
        <f t="shared" si="9"/>
        <v>3.3226200000000006</v>
      </c>
      <c r="U30" s="6"/>
      <c r="V30" s="6"/>
      <c r="W30" s="6"/>
    </row>
    <row r="31" spans="1:23" ht="12.75">
      <c r="A31" s="1"/>
      <c r="B31" s="18">
        <f t="shared" si="10"/>
        <v>9</v>
      </c>
      <c r="C31" s="7" t="s">
        <v>39</v>
      </c>
      <c r="D31" s="19">
        <v>0.405</v>
      </c>
      <c r="E31" s="19">
        <v>0.482</v>
      </c>
      <c r="F31" s="19">
        <v>0.001</v>
      </c>
      <c r="G31" s="19"/>
      <c r="H31" s="19">
        <f t="shared" si="0"/>
        <v>0.28500000000000003</v>
      </c>
      <c r="I31" s="19">
        <v>0.065</v>
      </c>
      <c r="J31" s="19">
        <v>0.008</v>
      </c>
      <c r="K31" s="19">
        <v>0.212</v>
      </c>
      <c r="L31" s="19">
        <v>0.047</v>
      </c>
      <c r="M31" s="19">
        <v>0.031</v>
      </c>
      <c r="N31" s="19">
        <v>0.776</v>
      </c>
      <c r="O31" s="19">
        <v>0.131</v>
      </c>
      <c r="P31" s="19"/>
      <c r="Q31" s="19">
        <f t="shared" si="6"/>
        <v>2.1580000000000004</v>
      </c>
      <c r="R31" s="20">
        <f t="shared" si="7"/>
        <v>0.10790000000000002</v>
      </c>
      <c r="S31" s="20">
        <f t="shared" si="8"/>
        <v>0.4531800000000001</v>
      </c>
      <c r="T31" s="8">
        <f t="shared" si="9"/>
        <v>2.7190800000000004</v>
      </c>
      <c r="U31" s="6"/>
      <c r="V31" s="6"/>
      <c r="W31" s="6"/>
    </row>
    <row r="32" spans="1:23" ht="12.75">
      <c r="A32" s="1"/>
      <c r="B32" s="18">
        <f t="shared" si="10"/>
        <v>10</v>
      </c>
      <c r="C32" s="7" t="s">
        <v>40</v>
      </c>
      <c r="D32" s="19">
        <v>0.39</v>
      </c>
      <c r="E32" s="19">
        <v>0.601</v>
      </c>
      <c r="F32" s="19">
        <v>0.002</v>
      </c>
      <c r="G32" s="22"/>
      <c r="H32" s="19">
        <f t="shared" si="0"/>
        <v>0.273</v>
      </c>
      <c r="I32" s="19">
        <v>0.062</v>
      </c>
      <c r="J32" s="19">
        <v>0.008</v>
      </c>
      <c r="K32" s="19">
        <v>0.203</v>
      </c>
      <c r="L32" s="19">
        <v>0.059000000000000004</v>
      </c>
      <c r="M32" s="19">
        <v>0.035</v>
      </c>
      <c r="N32" s="19">
        <v>0.725</v>
      </c>
      <c r="O32" s="19">
        <v>0.13</v>
      </c>
      <c r="P32" s="19"/>
      <c r="Q32" s="19">
        <f t="shared" si="6"/>
        <v>2.215</v>
      </c>
      <c r="R32" s="20">
        <f t="shared" si="7"/>
        <v>0.11075</v>
      </c>
      <c r="S32" s="20">
        <f t="shared" si="8"/>
        <v>0.46514999999999995</v>
      </c>
      <c r="T32" s="8">
        <f t="shared" si="9"/>
        <v>2.7908999999999997</v>
      </c>
      <c r="U32" s="6"/>
      <c r="V32" s="6"/>
      <c r="W32" s="6"/>
    </row>
    <row r="33" spans="1:23" ht="12.75">
      <c r="A33" s="1"/>
      <c r="B33" s="18">
        <f t="shared" si="10"/>
        <v>11</v>
      </c>
      <c r="C33" s="7" t="s">
        <v>41</v>
      </c>
      <c r="D33" s="19">
        <v>0.38</v>
      </c>
      <c r="E33" s="19">
        <v>0.419</v>
      </c>
      <c r="F33" s="19">
        <v>0.001</v>
      </c>
      <c r="G33" s="19"/>
      <c r="H33" s="19">
        <f t="shared" si="0"/>
        <v>0.27</v>
      </c>
      <c r="I33" s="19">
        <v>0.062</v>
      </c>
      <c r="J33" s="19">
        <v>0.008</v>
      </c>
      <c r="K33" s="19">
        <v>0.2</v>
      </c>
      <c r="L33" s="19">
        <v>0.058</v>
      </c>
      <c r="M33" s="19">
        <v>0.10200000000000001</v>
      </c>
      <c r="N33" s="19">
        <v>0.718</v>
      </c>
      <c r="O33" s="19">
        <v>0.058</v>
      </c>
      <c r="P33" s="19"/>
      <c r="Q33" s="19">
        <f t="shared" si="6"/>
        <v>2.006</v>
      </c>
      <c r="R33" s="20">
        <f t="shared" si="7"/>
        <v>0.1003</v>
      </c>
      <c r="S33" s="20">
        <f t="shared" si="8"/>
        <v>0.42125999999999997</v>
      </c>
      <c r="T33" s="8">
        <f t="shared" si="9"/>
        <v>2.5275599999999994</v>
      </c>
      <c r="U33" s="6"/>
      <c r="V33" s="6"/>
      <c r="W33" s="6"/>
    </row>
    <row r="34" spans="1:23" ht="12.75">
      <c r="A34" s="1"/>
      <c r="B34" s="18">
        <f t="shared" si="10"/>
        <v>12</v>
      </c>
      <c r="C34" s="7" t="s">
        <v>42</v>
      </c>
      <c r="D34" s="19">
        <v>0.368</v>
      </c>
      <c r="E34" s="19">
        <v>0.748</v>
      </c>
      <c r="F34" s="19">
        <v>0.001</v>
      </c>
      <c r="G34" s="19"/>
      <c r="H34" s="19">
        <f t="shared" si="0"/>
        <v>0.273</v>
      </c>
      <c r="I34" s="19">
        <v>0.091</v>
      </c>
      <c r="J34" s="19">
        <v>0.007</v>
      </c>
      <c r="K34" s="19">
        <v>0.175</v>
      </c>
      <c r="L34" s="19">
        <v>0.069</v>
      </c>
      <c r="M34" s="19">
        <v>0.027</v>
      </c>
      <c r="N34" s="19">
        <v>0.77</v>
      </c>
      <c r="O34" s="19">
        <v>0.127</v>
      </c>
      <c r="P34" s="19"/>
      <c r="Q34" s="19">
        <f t="shared" si="6"/>
        <v>2.383</v>
      </c>
      <c r="R34" s="20">
        <f t="shared" si="7"/>
        <v>0.11915</v>
      </c>
      <c r="S34" s="20">
        <f t="shared" si="8"/>
        <v>0.50043</v>
      </c>
      <c r="T34" s="8">
        <f t="shared" si="9"/>
        <v>3.00258</v>
      </c>
      <c r="U34" s="6"/>
      <c r="V34" s="6"/>
      <c r="W34" s="6"/>
    </row>
    <row r="35" spans="1:23" ht="12.75">
      <c r="A35" s="1"/>
      <c r="B35" s="18">
        <f t="shared" si="10"/>
        <v>13</v>
      </c>
      <c r="C35" s="7" t="s">
        <v>104</v>
      </c>
      <c r="D35" s="19">
        <v>0.335</v>
      </c>
      <c r="E35" s="19">
        <v>0.802</v>
      </c>
      <c r="F35" s="19">
        <v>0.001</v>
      </c>
      <c r="G35" s="19"/>
      <c r="H35" s="19">
        <f t="shared" si="0"/>
        <v>0.246</v>
      </c>
      <c r="I35" s="19">
        <v>0.059000000000000004</v>
      </c>
      <c r="J35" s="19">
        <v>0.009000000000000001</v>
      </c>
      <c r="K35" s="19">
        <v>0.178</v>
      </c>
      <c r="L35" s="19">
        <v>0.07</v>
      </c>
      <c r="M35" s="19">
        <v>0.05</v>
      </c>
      <c r="N35" s="19">
        <v>0.614</v>
      </c>
      <c r="O35" s="19">
        <v>0.138</v>
      </c>
      <c r="P35" s="19"/>
      <c r="Q35" s="19">
        <f t="shared" si="6"/>
        <v>2.256</v>
      </c>
      <c r="R35" s="20">
        <f t="shared" si="7"/>
        <v>0.1128</v>
      </c>
      <c r="S35" s="20">
        <f t="shared" si="8"/>
        <v>0.47375999999999996</v>
      </c>
      <c r="T35" s="8">
        <f t="shared" si="9"/>
        <v>2.8425599999999998</v>
      </c>
      <c r="U35" s="6"/>
      <c r="V35" s="6"/>
      <c r="W35" s="6"/>
    </row>
    <row r="36" spans="1:23" ht="12.75">
      <c r="A36" s="1"/>
      <c r="B36" s="18">
        <f t="shared" si="10"/>
        <v>14</v>
      </c>
      <c r="C36" s="7" t="s">
        <v>103</v>
      </c>
      <c r="D36" s="19">
        <v>0.40800000000000003</v>
      </c>
      <c r="E36" s="19">
        <v>0.625</v>
      </c>
      <c r="F36" s="19">
        <v>0.003</v>
      </c>
      <c r="G36" s="19"/>
      <c r="H36" s="19">
        <f t="shared" si="0"/>
        <v>0.3</v>
      </c>
      <c r="I36" s="19">
        <v>0.075</v>
      </c>
      <c r="J36" s="19">
        <v>0.011</v>
      </c>
      <c r="K36" s="19">
        <v>0.214</v>
      </c>
      <c r="L36" s="19">
        <v>0.07200000000000001</v>
      </c>
      <c r="M36" s="19">
        <v>0.11800000000000001</v>
      </c>
      <c r="N36" s="19">
        <v>0.771</v>
      </c>
      <c r="O36" s="19">
        <v>0.157</v>
      </c>
      <c r="P36" s="19"/>
      <c r="Q36" s="19">
        <f t="shared" si="6"/>
        <v>2.454</v>
      </c>
      <c r="R36" s="20">
        <f t="shared" si="7"/>
        <v>0.12270000000000002</v>
      </c>
      <c r="S36" s="20">
        <f t="shared" si="8"/>
        <v>0.51534</v>
      </c>
      <c r="T36" s="8">
        <f t="shared" si="9"/>
        <v>3.0920400000000003</v>
      </c>
      <c r="U36" s="6"/>
      <c r="V36" s="6"/>
      <c r="W36" s="6"/>
    </row>
    <row r="37" spans="1:23" ht="12.75">
      <c r="A37" s="1"/>
      <c r="B37" s="18">
        <f t="shared" si="10"/>
        <v>15</v>
      </c>
      <c r="C37" s="7" t="s">
        <v>102</v>
      </c>
      <c r="D37" s="19">
        <v>0.29</v>
      </c>
      <c r="E37" s="19">
        <v>0.432</v>
      </c>
      <c r="F37" s="19"/>
      <c r="G37" s="19"/>
      <c r="H37" s="19">
        <f t="shared" si="0"/>
        <v>0.272</v>
      </c>
      <c r="I37" s="19">
        <v>0.084</v>
      </c>
      <c r="J37" s="19">
        <v>0.004</v>
      </c>
      <c r="K37" s="19">
        <v>0.184</v>
      </c>
      <c r="L37" s="19">
        <v>0.033</v>
      </c>
      <c r="M37" s="19">
        <v>0.078</v>
      </c>
      <c r="N37" s="19">
        <v>1.316</v>
      </c>
      <c r="O37" s="19">
        <v>0.037</v>
      </c>
      <c r="P37" s="19"/>
      <c r="Q37" s="19">
        <f t="shared" si="6"/>
        <v>2.458</v>
      </c>
      <c r="R37" s="20">
        <f t="shared" si="7"/>
        <v>0.12290000000000001</v>
      </c>
      <c r="S37" s="20">
        <f t="shared" si="8"/>
        <v>0.5161800000000001</v>
      </c>
      <c r="T37" s="8">
        <f t="shared" si="9"/>
        <v>3.09708</v>
      </c>
      <c r="U37" s="6"/>
      <c r="V37" s="6"/>
      <c r="W37" s="6"/>
    </row>
    <row r="38" spans="1:23" ht="12.75">
      <c r="A38" s="1"/>
      <c r="B38" s="18">
        <f t="shared" si="10"/>
        <v>16</v>
      </c>
      <c r="C38" s="7" t="s">
        <v>101</v>
      </c>
      <c r="D38" s="19">
        <v>0.297</v>
      </c>
      <c r="E38" s="19">
        <v>1.079</v>
      </c>
      <c r="F38" s="19"/>
      <c r="G38" s="19"/>
      <c r="H38" s="19">
        <f t="shared" si="0"/>
        <v>0.278</v>
      </c>
      <c r="I38" s="19">
        <v>0.089</v>
      </c>
      <c r="J38" s="19">
        <v>0.004</v>
      </c>
      <c r="K38" s="19">
        <v>0.185</v>
      </c>
      <c r="L38" s="19">
        <v>0.033</v>
      </c>
      <c r="M38" s="19">
        <v>0.021</v>
      </c>
      <c r="N38" s="19">
        <v>0.753</v>
      </c>
      <c r="O38" s="19">
        <v>0.037</v>
      </c>
      <c r="P38" s="19"/>
      <c r="Q38" s="19">
        <f t="shared" si="6"/>
        <v>2.4979999999999998</v>
      </c>
      <c r="R38" s="20">
        <f t="shared" si="7"/>
        <v>0.1249</v>
      </c>
      <c r="S38" s="20">
        <f t="shared" si="8"/>
        <v>0.5245799999999999</v>
      </c>
      <c r="T38" s="8">
        <f t="shared" si="9"/>
        <v>3.1474799999999994</v>
      </c>
      <c r="U38" s="6"/>
      <c r="V38" s="6"/>
      <c r="W38" s="6"/>
    </row>
    <row r="39" spans="1:23" ht="12.75">
      <c r="A39" s="1"/>
      <c r="B39" s="18">
        <f t="shared" si="10"/>
        <v>17</v>
      </c>
      <c r="C39" s="7" t="s">
        <v>100</v>
      </c>
      <c r="D39" s="19">
        <v>0.41600000000000004</v>
      </c>
      <c r="E39" s="19">
        <v>0.33</v>
      </c>
      <c r="F39" s="19">
        <v>0.001</v>
      </c>
      <c r="G39" s="19"/>
      <c r="H39" s="19">
        <f t="shared" si="0"/>
        <v>0.277</v>
      </c>
      <c r="I39" s="19">
        <v>0.059000000000000004</v>
      </c>
      <c r="J39" s="19">
        <v>0.009000000000000001</v>
      </c>
      <c r="K39" s="19">
        <v>0.209</v>
      </c>
      <c r="L39" s="19">
        <v>0.062</v>
      </c>
      <c r="M39" s="19">
        <v>0.10200000000000001</v>
      </c>
      <c r="N39" s="19">
        <v>0.722</v>
      </c>
      <c r="O39" s="19">
        <v>0.145</v>
      </c>
      <c r="P39" s="19"/>
      <c r="Q39" s="19">
        <f t="shared" si="6"/>
        <v>2.055</v>
      </c>
      <c r="R39" s="20">
        <f t="shared" si="7"/>
        <v>0.10275000000000001</v>
      </c>
      <c r="S39" s="20">
        <f t="shared" si="8"/>
        <v>0.43155000000000004</v>
      </c>
      <c r="T39" s="8">
        <f t="shared" si="9"/>
        <v>2.5893</v>
      </c>
      <c r="U39" s="6"/>
      <c r="V39" s="6"/>
      <c r="W39" s="6"/>
    </row>
    <row r="40" spans="1:23" ht="12.75">
      <c r="A40" s="1"/>
      <c r="B40" s="18">
        <f t="shared" si="10"/>
        <v>18</v>
      </c>
      <c r="C40" s="7" t="s">
        <v>99</v>
      </c>
      <c r="D40" s="19">
        <v>0.151</v>
      </c>
      <c r="E40" s="19">
        <v>0.391</v>
      </c>
      <c r="F40" s="19"/>
      <c r="G40" s="19"/>
      <c r="H40" s="19">
        <f t="shared" si="0"/>
        <v>0.29100000000000004</v>
      </c>
      <c r="I40" s="19">
        <v>0.08700000000000001</v>
      </c>
      <c r="J40" s="19">
        <v>0.011</v>
      </c>
      <c r="K40" s="19">
        <v>0.193</v>
      </c>
      <c r="L40" s="19">
        <v>0.11</v>
      </c>
      <c r="M40" s="19">
        <v>0.062</v>
      </c>
      <c r="N40" s="19">
        <v>0.8190000000000001</v>
      </c>
      <c r="O40" s="19">
        <v>0.132</v>
      </c>
      <c r="P40" s="19"/>
      <c r="Q40" s="19">
        <f t="shared" si="6"/>
        <v>1.9560000000000004</v>
      </c>
      <c r="R40" s="20">
        <f t="shared" si="7"/>
        <v>0.09780000000000003</v>
      </c>
      <c r="S40" s="20">
        <f t="shared" si="8"/>
        <v>0.41076000000000007</v>
      </c>
      <c r="T40" s="8">
        <f t="shared" si="9"/>
        <v>2.4645600000000005</v>
      </c>
      <c r="U40" s="6"/>
      <c r="V40" s="6"/>
      <c r="W40" s="6"/>
    </row>
    <row r="41" spans="1:23" ht="12.75">
      <c r="A41" s="1"/>
      <c r="B41" s="18">
        <f t="shared" si="10"/>
        <v>19</v>
      </c>
      <c r="C41" s="7" t="s">
        <v>98</v>
      </c>
      <c r="D41" s="19">
        <v>0.453</v>
      </c>
      <c r="E41" s="19">
        <v>0.54</v>
      </c>
      <c r="F41" s="19">
        <v>0.002</v>
      </c>
      <c r="G41" s="19"/>
      <c r="H41" s="19">
        <f t="shared" si="0"/>
        <v>0.272</v>
      </c>
      <c r="I41" s="19">
        <v>0.081</v>
      </c>
      <c r="J41" s="19">
        <v>0.01</v>
      </c>
      <c r="K41" s="19">
        <v>0.181</v>
      </c>
      <c r="L41" s="19">
        <v>0.059000000000000004</v>
      </c>
      <c r="M41" s="19">
        <v>0.04</v>
      </c>
      <c r="N41" s="19">
        <v>0.8320000000000001</v>
      </c>
      <c r="O41" s="19">
        <v>0.15</v>
      </c>
      <c r="P41" s="19"/>
      <c r="Q41" s="19">
        <f t="shared" si="6"/>
        <v>2.3480000000000003</v>
      </c>
      <c r="R41" s="20">
        <f t="shared" si="7"/>
        <v>0.11740000000000002</v>
      </c>
      <c r="S41" s="20">
        <f t="shared" si="8"/>
        <v>0.4930800000000001</v>
      </c>
      <c r="T41" s="8">
        <f t="shared" si="9"/>
        <v>2.95848</v>
      </c>
      <c r="U41" s="6"/>
      <c r="V41" s="6"/>
      <c r="W41" s="6"/>
    </row>
    <row r="42" spans="1:23" ht="12.75">
      <c r="A42" s="1"/>
      <c r="B42" s="18">
        <f t="shared" si="10"/>
        <v>20</v>
      </c>
      <c r="C42" s="7" t="s">
        <v>97</v>
      </c>
      <c r="D42" s="19">
        <v>0.435</v>
      </c>
      <c r="E42" s="19">
        <v>0.869</v>
      </c>
      <c r="F42" s="19">
        <v>0.001</v>
      </c>
      <c r="G42" s="19"/>
      <c r="H42" s="19">
        <f t="shared" si="0"/>
        <v>0.28</v>
      </c>
      <c r="I42" s="19">
        <v>0.07</v>
      </c>
      <c r="J42" s="19">
        <v>0.01</v>
      </c>
      <c r="K42" s="19">
        <v>0.2</v>
      </c>
      <c r="L42" s="19">
        <v>0.039</v>
      </c>
      <c r="M42" s="19">
        <v>0.114</v>
      </c>
      <c r="N42" s="19">
        <v>0.684</v>
      </c>
      <c r="O42" s="19">
        <v>0.189</v>
      </c>
      <c r="P42" s="19"/>
      <c r="Q42" s="19">
        <f t="shared" si="6"/>
        <v>2.611</v>
      </c>
      <c r="R42" s="20">
        <f t="shared" si="7"/>
        <v>0.13055000000000003</v>
      </c>
      <c r="S42" s="20">
        <f t="shared" si="8"/>
        <v>0.5483100000000001</v>
      </c>
      <c r="T42" s="8">
        <f t="shared" si="9"/>
        <v>3.28986</v>
      </c>
      <c r="U42" s="6"/>
      <c r="V42" s="6"/>
      <c r="W42" s="6"/>
    </row>
    <row r="43" spans="1:23" ht="12.75">
      <c r="A43" s="1"/>
      <c r="B43" s="18">
        <f t="shared" si="10"/>
        <v>21</v>
      </c>
      <c r="C43" s="7" t="s">
        <v>96</v>
      </c>
      <c r="D43" s="19">
        <v>0.37</v>
      </c>
      <c r="E43" s="19">
        <v>0.464</v>
      </c>
      <c r="F43" s="19">
        <v>0.002</v>
      </c>
      <c r="G43" s="19"/>
      <c r="H43" s="19">
        <f t="shared" si="0"/>
        <v>0.22600000000000003</v>
      </c>
      <c r="I43" s="19">
        <v>0.10300000000000001</v>
      </c>
      <c r="J43" s="19">
        <v>0.007</v>
      </c>
      <c r="K43" s="19">
        <v>0.116</v>
      </c>
      <c r="L43" s="19">
        <v>0.044</v>
      </c>
      <c r="M43" s="19">
        <v>0.05</v>
      </c>
      <c r="N43" s="19">
        <v>0.766</v>
      </c>
      <c r="O43" s="19">
        <v>0.415</v>
      </c>
      <c r="P43" s="19"/>
      <c r="Q43" s="19">
        <f t="shared" si="6"/>
        <v>2.337</v>
      </c>
      <c r="R43" s="20">
        <f t="shared" si="7"/>
        <v>0.11685000000000001</v>
      </c>
      <c r="S43" s="20">
        <f t="shared" si="8"/>
        <v>0.49077000000000004</v>
      </c>
      <c r="T43" s="8">
        <f t="shared" si="9"/>
        <v>2.94462</v>
      </c>
      <c r="U43" s="6"/>
      <c r="V43" s="6"/>
      <c r="W43" s="6"/>
    </row>
    <row r="44" spans="1:23" ht="12.75">
      <c r="A44" s="1"/>
      <c r="B44" s="18">
        <f t="shared" si="10"/>
        <v>22</v>
      </c>
      <c r="C44" s="7" t="s">
        <v>95</v>
      </c>
      <c r="D44" s="19">
        <v>0.394</v>
      </c>
      <c r="E44" s="19">
        <v>0.395</v>
      </c>
      <c r="F44" s="19">
        <v>0.001</v>
      </c>
      <c r="G44" s="19"/>
      <c r="H44" s="19">
        <f t="shared" si="0"/>
        <v>0.281</v>
      </c>
      <c r="I44" s="19">
        <v>0.08600000000000001</v>
      </c>
      <c r="J44" s="19">
        <v>0.011</v>
      </c>
      <c r="K44" s="19">
        <v>0.184</v>
      </c>
      <c r="L44" s="19">
        <v>0.056</v>
      </c>
      <c r="M44" s="19">
        <v>0.033</v>
      </c>
      <c r="N44" s="19">
        <v>0.854</v>
      </c>
      <c r="O44" s="19">
        <v>0.10400000000000001</v>
      </c>
      <c r="P44" s="19"/>
      <c r="Q44" s="19">
        <f t="shared" si="6"/>
        <v>2.1180000000000003</v>
      </c>
      <c r="R44" s="20">
        <f t="shared" si="7"/>
        <v>0.10590000000000002</v>
      </c>
      <c r="S44" s="20">
        <f t="shared" si="8"/>
        <v>0.4447800000000001</v>
      </c>
      <c r="T44" s="8">
        <f t="shared" si="9"/>
        <v>2.6686800000000006</v>
      </c>
      <c r="U44" s="6"/>
      <c r="V44" s="6"/>
      <c r="W44" s="6"/>
    </row>
    <row r="45" spans="1:23" ht="12.75">
      <c r="A45" s="1"/>
      <c r="B45" s="18">
        <f t="shared" si="10"/>
        <v>23</v>
      </c>
      <c r="C45" s="7" t="s">
        <v>94</v>
      </c>
      <c r="D45" s="19">
        <v>0.425</v>
      </c>
      <c r="E45" s="19">
        <v>0.663</v>
      </c>
      <c r="F45" s="19">
        <v>0.001</v>
      </c>
      <c r="G45" s="19"/>
      <c r="H45" s="19">
        <f t="shared" si="0"/>
        <v>0.28300000000000003</v>
      </c>
      <c r="I45" s="19">
        <v>0.059000000000000004</v>
      </c>
      <c r="J45" s="19">
        <v>0.009000000000000001</v>
      </c>
      <c r="K45" s="19">
        <v>0.215</v>
      </c>
      <c r="L45" s="19">
        <v>0.063</v>
      </c>
      <c r="M45" s="19">
        <v>0.039</v>
      </c>
      <c r="N45" s="19">
        <v>0.756</v>
      </c>
      <c r="O45" s="19">
        <v>0.082</v>
      </c>
      <c r="P45" s="19"/>
      <c r="Q45" s="19">
        <f t="shared" si="6"/>
        <v>2.3119999999999994</v>
      </c>
      <c r="R45" s="20">
        <f t="shared" si="7"/>
        <v>0.11559999999999998</v>
      </c>
      <c r="S45" s="20">
        <f t="shared" si="8"/>
        <v>0.48551999999999995</v>
      </c>
      <c r="T45" s="8">
        <f t="shared" si="9"/>
        <v>2.9131199999999993</v>
      </c>
      <c r="U45" s="6"/>
      <c r="V45" s="6"/>
      <c r="W45" s="6"/>
    </row>
    <row r="46" spans="1:23" ht="12.75">
      <c r="A46" s="1"/>
      <c r="B46" s="18">
        <f t="shared" si="10"/>
        <v>24</v>
      </c>
      <c r="C46" s="7" t="s">
        <v>93</v>
      </c>
      <c r="D46" s="19">
        <v>0.42</v>
      </c>
      <c r="E46" s="19">
        <v>0.676</v>
      </c>
      <c r="F46" s="19">
        <v>0.001</v>
      </c>
      <c r="G46" s="19"/>
      <c r="H46" s="19">
        <f t="shared" si="0"/>
        <v>0.269</v>
      </c>
      <c r="I46" s="19">
        <v>0.06</v>
      </c>
      <c r="J46" s="19">
        <v>0.009000000000000001</v>
      </c>
      <c r="K46" s="19">
        <v>0.2</v>
      </c>
      <c r="L46" s="19">
        <v>0.061</v>
      </c>
      <c r="M46" s="19">
        <v>0.036000000000000004</v>
      </c>
      <c r="N46" s="19">
        <v>0.745</v>
      </c>
      <c r="O46" s="19">
        <v>0.109</v>
      </c>
      <c r="P46" s="19"/>
      <c r="Q46" s="19">
        <f t="shared" si="6"/>
        <v>2.317</v>
      </c>
      <c r="R46" s="20">
        <f t="shared" si="7"/>
        <v>0.11585000000000001</v>
      </c>
      <c r="S46" s="20">
        <f t="shared" si="8"/>
        <v>0.48657000000000006</v>
      </c>
      <c r="T46" s="8">
        <f t="shared" si="9"/>
        <v>2.91942</v>
      </c>
      <c r="U46" s="6"/>
      <c r="V46" s="6"/>
      <c r="W46" s="6"/>
    </row>
    <row r="47" spans="1:23" ht="12.75">
      <c r="A47" s="1"/>
      <c r="B47" s="18">
        <f t="shared" si="10"/>
        <v>25</v>
      </c>
      <c r="C47" s="7" t="s">
        <v>92</v>
      </c>
      <c r="D47" s="19">
        <v>0.425</v>
      </c>
      <c r="E47" s="19">
        <v>0.61</v>
      </c>
      <c r="F47" s="19">
        <v>0.001</v>
      </c>
      <c r="G47" s="19"/>
      <c r="H47" s="19">
        <f t="shared" si="0"/>
        <v>0.28600000000000003</v>
      </c>
      <c r="I47" s="19">
        <v>0.06</v>
      </c>
      <c r="J47" s="19">
        <v>0.009000000000000001</v>
      </c>
      <c r="K47" s="19">
        <v>0.217</v>
      </c>
      <c r="L47" s="19">
        <v>0.064</v>
      </c>
      <c r="M47" s="19">
        <v>0.069</v>
      </c>
      <c r="N47" s="19">
        <v>0.758</v>
      </c>
      <c r="O47" s="19">
        <v>0.1</v>
      </c>
      <c r="P47" s="19"/>
      <c r="Q47" s="19">
        <f t="shared" si="6"/>
        <v>2.313</v>
      </c>
      <c r="R47" s="20">
        <f t="shared" si="7"/>
        <v>0.11565000000000002</v>
      </c>
      <c r="S47" s="20">
        <f t="shared" si="8"/>
        <v>0.48573000000000005</v>
      </c>
      <c r="T47" s="8">
        <f t="shared" si="9"/>
        <v>2.9143800000000004</v>
      </c>
      <c r="U47" s="6"/>
      <c r="V47" s="6"/>
      <c r="W47" s="6"/>
    </row>
    <row r="48" spans="1:23" ht="12.75">
      <c r="A48" s="1"/>
      <c r="B48" s="18">
        <f t="shared" si="10"/>
        <v>26</v>
      </c>
      <c r="C48" s="7" t="s">
        <v>91</v>
      </c>
      <c r="D48" s="19">
        <v>0.363</v>
      </c>
      <c r="E48" s="19">
        <v>0.5710000000000001</v>
      </c>
      <c r="F48" s="19">
        <v>0.002</v>
      </c>
      <c r="G48" s="19"/>
      <c r="H48" s="19">
        <f t="shared" si="0"/>
        <v>0.279</v>
      </c>
      <c r="I48" s="19">
        <v>0.074</v>
      </c>
      <c r="J48" s="19">
        <v>0.009000000000000001</v>
      </c>
      <c r="K48" s="19">
        <v>0.196</v>
      </c>
      <c r="L48" s="19">
        <v>0.068</v>
      </c>
      <c r="M48" s="19">
        <v>0.10300000000000001</v>
      </c>
      <c r="N48" s="19">
        <v>0.945</v>
      </c>
      <c r="O48" s="19">
        <v>0.061</v>
      </c>
      <c r="P48" s="19"/>
      <c r="Q48" s="19">
        <f t="shared" si="6"/>
        <v>2.392</v>
      </c>
      <c r="R48" s="20">
        <f t="shared" si="7"/>
        <v>0.1196</v>
      </c>
      <c r="S48" s="20">
        <f t="shared" si="8"/>
        <v>0.50232</v>
      </c>
      <c r="T48" s="8">
        <f t="shared" si="9"/>
        <v>3.01392</v>
      </c>
      <c r="U48" s="6"/>
      <c r="V48" s="6"/>
      <c r="W48" s="6"/>
    </row>
    <row r="49" spans="1:23" ht="12.75">
      <c r="A49" s="1"/>
      <c r="B49" s="18">
        <f t="shared" si="10"/>
        <v>27</v>
      </c>
      <c r="C49" s="7" t="s">
        <v>90</v>
      </c>
      <c r="D49" s="19">
        <v>0.536</v>
      </c>
      <c r="E49" s="19">
        <v>0.488</v>
      </c>
      <c r="F49" s="19">
        <v>0.003</v>
      </c>
      <c r="G49" s="19"/>
      <c r="H49" s="19">
        <f t="shared" si="0"/>
        <v>0.393</v>
      </c>
      <c r="I49" s="19">
        <v>0.116</v>
      </c>
      <c r="J49" s="19">
        <v>0.007</v>
      </c>
      <c r="K49" s="19">
        <v>0.27</v>
      </c>
      <c r="L49" s="19">
        <v>0.054</v>
      </c>
      <c r="M49" s="19">
        <v>0.036000000000000004</v>
      </c>
      <c r="N49" s="19">
        <v>0.859</v>
      </c>
      <c r="O49" s="19">
        <v>0.161</v>
      </c>
      <c r="P49" s="19"/>
      <c r="Q49" s="19">
        <f t="shared" si="6"/>
        <v>2.53</v>
      </c>
      <c r="R49" s="20">
        <f t="shared" si="7"/>
        <v>0.1265</v>
      </c>
      <c r="S49" s="20">
        <f t="shared" si="8"/>
        <v>0.5313</v>
      </c>
      <c r="T49" s="8">
        <f t="shared" si="9"/>
        <v>3.1877999999999997</v>
      </c>
      <c r="U49" s="6"/>
      <c r="V49" s="6"/>
      <c r="W49" s="6"/>
    </row>
    <row r="50" spans="1:23" ht="12.75">
      <c r="A50" s="1"/>
      <c r="B50" s="18">
        <f t="shared" si="10"/>
        <v>28</v>
      </c>
      <c r="C50" s="7" t="s">
        <v>89</v>
      </c>
      <c r="D50" s="19">
        <v>0.374</v>
      </c>
      <c r="E50" s="19">
        <v>0.4</v>
      </c>
      <c r="F50" s="19">
        <v>0.001</v>
      </c>
      <c r="G50" s="19"/>
      <c r="H50" s="19">
        <f t="shared" si="0"/>
        <v>0.28200000000000003</v>
      </c>
      <c r="I50" s="19">
        <v>0.066</v>
      </c>
      <c r="J50" s="19">
        <v>0.009000000000000001</v>
      </c>
      <c r="K50" s="19">
        <v>0.20700000000000002</v>
      </c>
      <c r="L50" s="19">
        <v>0.068</v>
      </c>
      <c r="M50" s="19">
        <v>0.033</v>
      </c>
      <c r="N50" s="19">
        <v>0.775</v>
      </c>
      <c r="O50" s="19">
        <v>0.14200000000000002</v>
      </c>
      <c r="P50" s="19"/>
      <c r="Q50" s="19">
        <f t="shared" si="6"/>
        <v>2.0749999999999997</v>
      </c>
      <c r="R50" s="20">
        <f t="shared" si="7"/>
        <v>0.10375</v>
      </c>
      <c r="S50" s="20">
        <f t="shared" si="8"/>
        <v>0.4357499999999999</v>
      </c>
      <c r="T50" s="8">
        <f t="shared" si="9"/>
        <v>2.6144999999999996</v>
      </c>
      <c r="U50" s="6"/>
      <c r="V50" s="6"/>
      <c r="W50" s="6"/>
    </row>
    <row r="51" spans="1:23" ht="12.75">
      <c r="A51" s="1"/>
      <c r="B51" s="18">
        <f t="shared" si="10"/>
        <v>29</v>
      </c>
      <c r="C51" s="7" t="s">
        <v>88</v>
      </c>
      <c r="D51" s="19">
        <v>0.421</v>
      </c>
      <c r="E51" s="19">
        <v>0.47100000000000003</v>
      </c>
      <c r="F51" s="19">
        <v>0.001</v>
      </c>
      <c r="G51" s="19"/>
      <c r="H51" s="19">
        <f t="shared" si="0"/>
        <v>0.276</v>
      </c>
      <c r="I51" s="19">
        <v>0.058</v>
      </c>
      <c r="J51" s="19">
        <v>0.009000000000000001</v>
      </c>
      <c r="K51" s="19">
        <v>0.209</v>
      </c>
      <c r="L51" s="19">
        <v>0.06</v>
      </c>
      <c r="M51" s="19">
        <v>0.075</v>
      </c>
      <c r="N51" s="19">
        <v>0.773</v>
      </c>
      <c r="O51" s="19">
        <v>0.166</v>
      </c>
      <c r="P51" s="19"/>
      <c r="Q51" s="19">
        <f t="shared" si="6"/>
        <v>2.243</v>
      </c>
      <c r="R51" s="20">
        <f t="shared" si="7"/>
        <v>0.11215</v>
      </c>
      <c r="S51" s="20">
        <f t="shared" si="8"/>
        <v>0.47103000000000006</v>
      </c>
      <c r="T51" s="8">
        <f t="shared" si="9"/>
        <v>2.82618</v>
      </c>
      <c r="U51" s="6"/>
      <c r="V51" s="6"/>
      <c r="W51" s="6"/>
    </row>
    <row r="52" spans="1:23" ht="12.75">
      <c r="A52" s="1"/>
      <c r="B52" s="18">
        <f t="shared" si="10"/>
        <v>30</v>
      </c>
      <c r="C52" s="7" t="s">
        <v>87</v>
      </c>
      <c r="D52" s="19">
        <v>0.402</v>
      </c>
      <c r="E52" s="19">
        <v>0.577</v>
      </c>
      <c r="F52" s="19"/>
      <c r="G52" s="19"/>
      <c r="H52" s="19">
        <f t="shared" si="0"/>
        <v>0.355</v>
      </c>
      <c r="I52" s="19">
        <v>0.091</v>
      </c>
      <c r="J52" s="19">
        <v>0.011</v>
      </c>
      <c r="K52" s="19">
        <v>0.253</v>
      </c>
      <c r="L52" s="19">
        <v>0.079</v>
      </c>
      <c r="M52" s="19">
        <v>0.093</v>
      </c>
      <c r="N52" s="19">
        <v>0.659</v>
      </c>
      <c r="O52" s="19">
        <v>0.148</v>
      </c>
      <c r="P52" s="19"/>
      <c r="Q52" s="19">
        <f t="shared" si="6"/>
        <v>2.313</v>
      </c>
      <c r="R52" s="20">
        <f t="shared" si="7"/>
        <v>0.11565000000000002</v>
      </c>
      <c r="S52" s="20">
        <f t="shared" si="8"/>
        <v>0.48573000000000005</v>
      </c>
      <c r="T52" s="8">
        <f t="shared" si="9"/>
        <v>2.9143800000000004</v>
      </c>
      <c r="U52" s="6"/>
      <c r="V52" s="6"/>
      <c r="W52" s="6"/>
    </row>
    <row r="53" spans="1:23" ht="12.75">
      <c r="A53" s="1"/>
      <c r="B53" s="18">
        <f t="shared" si="10"/>
        <v>31</v>
      </c>
      <c r="C53" s="7" t="s">
        <v>86</v>
      </c>
      <c r="D53" s="19">
        <v>0.368</v>
      </c>
      <c r="E53" s="19">
        <v>0.786</v>
      </c>
      <c r="F53" s="19"/>
      <c r="G53" s="19"/>
      <c r="H53" s="19">
        <f t="shared" si="0"/>
        <v>0.28800000000000003</v>
      </c>
      <c r="I53" s="19">
        <v>0.092</v>
      </c>
      <c r="J53" s="19">
        <v>0.007</v>
      </c>
      <c r="K53" s="19">
        <v>0.189</v>
      </c>
      <c r="L53" s="19">
        <v>0.069</v>
      </c>
      <c r="M53" s="19">
        <v>0.09</v>
      </c>
      <c r="N53" s="19">
        <v>0.63</v>
      </c>
      <c r="O53" s="19">
        <v>0.043000000000000003</v>
      </c>
      <c r="P53" s="19"/>
      <c r="Q53" s="19">
        <f t="shared" si="6"/>
        <v>2.274</v>
      </c>
      <c r="R53" s="20">
        <f t="shared" si="7"/>
        <v>0.11370000000000001</v>
      </c>
      <c r="S53" s="20">
        <f t="shared" si="8"/>
        <v>0.4775400000000001</v>
      </c>
      <c r="T53" s="8">
        <f t="shared" si="9"/>
        <v>2.86524</v>
      </c>
      <c r="U53" s="6"/>
      <c r="V53" s="6"/>
      <c r="W53" s="6"/>
    </row>
    <row r="54" spans="1:23" ht="12.75">
      <c r="A54" s="1"/>
      <c r="B54" s="18">
        <f t="shared" si="10"/>
        <v>32</v>
      </c>
      <c r="C54" s="7" t="s">
        <v>85</v>
      </c>
      <c r="D54" s="19">
        <v>0.389</v>
      </c>
      <c r="E54" s="19">
        <v>0.537</v>
      </c>
      <c r="F54" s="19"/>
      <c r="G54" s="19"/>
      <c r="H54" s="19">
        <f t="shared" si="0"/>
        <v>0.29400000000000004</v>
      </c>
      <c r="I54" s="19">
        <v>0.08700000000000001</v>
      </c>
      <c r="J54" s="19">
        <v>0.007</v>
      </c>
      <c r="K54" s="19">
        <v>0.2</v>
      </c>
      <c r="L54" s="19">
        <v>0.067</v>
      </c>
      <c r="M54" s="19">
        <v>0.039</v>
      </c>
      <c r="N54" s="19">
        <v>0.715</v>
      </c>
      <c r="O54" s="19">
        <v>0.048</v>
      </c>
      <c r="P54" s="19"/>
      <c r="Q54" s="19">
        <f t="shared" si="6"/>
        <v>2.089</v>
      </c>
      <c r="R54" s="20">
        <f t="shared" si="7"/>
        <v>0.10445</v>
      </c>
      <c r="S54" s="20">
        <f t="shared" si="8"/>
        <v>0.43869</v>
      </c>
      <c r="T54" s="8">
        <f t="shared" si="9"/>
        <v>2.6321399999999997</v>
      </c>
      <c r="U54" s="6"/>
      <c r="V54" s="6"/>
      <c r="W54" s="6"/>
    </row>
    <row r="55" spans="1:23" ht="12.75">
      <c r="A55" s="1"/>
      <c r="B55" s="18">
        <f t="shared" si="10"/>
        <v>33</v>
      </c>
      <c r="C55" s="7" t="s">
        <v>84</v>
      </c>
      <c r="D55" s="19">
        <v>0.427</v>
      </c>
      <c r="E55" s="19">
        <v>1.01</v>
      </c>
      <c r="F55" s="19">
        <v>0.002</v>
      </c>
      <c r="G55" s="19"/>
      <c r="H55" s="19">
        <f t="shared" si="0"/>
        <v>0.246</v>
      </c>
      <c r="I55" s="19">
        <v>0.051000000000000004</v>
      </c>
      <c r="J55" s="19">
        <v>0.01</v>
      </c>
      <c r="K55" s="19">
        <v>0.185</v>
      </c>
      <c r="L55" s="19">
        <v>0.038</v>
      </c>
      <c r="M55" s="19">
        <v>0.053</v>
      </c>
      <c r="N55" s="19">
        <v>0.6940000000000001</v>
      </c>
      <c r="O55" s="19">
        <v>0.107</v>
      </c>
      <c r="P55" s="19"/>
      <c r="Q55" s="19">
        <f t="shared" si="6"/>
        <v>2.5770000000000004</v>
      </c>
      <c r="R55" s="20">
        <f t="shared" si="7"/>
        <v>0.12885000000000002</v>
      </c>
      <c r="S55" s="20">
        <f t="shared" si="8"/>
        <v>0.54117</v>
      </c>
      <c r="T55" s="8">
        <f t="shared" si="9"/>
        <v>3.2470200000000005</v>
      </c>
      <c r="U55" s="6"/>
      <c r="V55" s="6"/>
      <c r="W55" s="6"/>
    </row>
    <row r="56" spans="1:23" ht="12.75">
      <c r="A56" s="1"/>
      <c r="B56" s="18">
        <f t="shared" si="10"/>
        <v>34</v>
      </c>
      <c r="C56" s="7" t="s">
        <v>83</v>
      </c>
      <c r="D56" s="19">
        <v>0.668</v>
      </c>
      <c r="E56" s="19">
        <v>0.52</v>
      </c>
      <c r="F56" s="19">
        <v>0.002</v>
      </c>
      <c r="G56" s="19"/>
      <c r="H56" s="19">
        <f t="shared" si="0"/>
        <v>0.237</v>
      </c>
      <c r="I56" s="19">
        <v>0.05</v>
      </c>
      <c r="J56" s="19">
        <v>0.008</v>
      </c>
      <c r="K56" s="19">
        <v>0.179</v>
      </c>
      <c r="L56" s="19">
        <v>0.046</v>
      </c>
      <c r="M56" s="19">
        <v>0.369</v>
      </c>
      <c r="N56" s="19">
        <v>0.978</v>
      </c>
      <c r="O56" s="19">
        <v>0.075</v>
      </c>
      <c r="P56" s="19"/>
      <c r="Q56" s="19">
        <f t="shared" si="6"/>
        <v>2.8950000000000005</v>
      </c>
      <c r="R56" s="20">
        <f t="shared" si="7"/>
        <v>0.14475000000000002</v>
      </c>
      <c r="S56" s="20">
        <f t="shared" si="8"/>
        <v>0.6079500000000002</v>
      </c>
      <c r="T56" s="8">
        <f t="shared" si="9"/>
        <v>3.647700000000001</v>
      </c>
      <c r="U56" s="6"/>
      <c r="V56" s="6"/>
      <c r="W56" s="6"/>
    </row>
    <row r="57" spans="1:23" ht="12.75">
      <c r="A57" s="1"/>
      <c r="B57" s="18">
        <f t="shared" si="10"/>
        <v>35</v>
      </c>
      <c r="C57" s="7" t="s">
        <v>82</v>
      </c>
      <c r="D57" s="19">
        <v>0.336</v>
      </c>
      <c r="E57" s="19">
        <v>0.7020000000000001</v>
      </c>
      <c r="F57" s="19"/>
      <c r="G57" s="19"/>
      <c r="H57" s="19">
        <f t="shared" si="0"/>
        <v>0.169</v>
      </c>
      <c r="I57" s="19">
        <v>0.158</v>
      </c>
      <c r="J57" s="19">
        <v>0.011</v>
      </c>
      <c r="K57" s="19"/>
      <c r="L57" s="19">
        <v>0.07200000000000001</v>
      </c>
      <c r="M57" s="19">
        <v>0.192</v>
      </c>
      <c r="N57" s="19">
        <v>0.867</v>
      </c>
      <c r="O57" s="19">
        <v>0.08</v>
      </c>
      <c r="P57" s="19"/>
      <c r="Q57" s="19">
        <f t="shared" si="6"/>
        <v>2.418</v>
      </c>
      <c r="R57" s="20">
        <f t="shared" si="7"/>
        <v>0.12090000000000001</v>
      </c>
      <c r="S57" s="20">
        <f t="shared" si="8"/>
        <v>0.50778</v>
      </c>
      <c r="T57" s="8">
        <f t="shared" si="9"/>
        <v>3.04668</v>
      </c>
      <c r="U57" s="6"/>
      <c r="V57" s="6"/>
      <c r="W57" s="6"/>
    </row>
    <row r="58" spans="1:23" ht="12.75">
      <c r="A58" s="1"/>
      <c r="B58" s="18">
        <f t="shared" si="10"/>
        <v>36</v>
      </c>
      <c r="C58" s="7" t="s">
        <v>81</v>
      </c>
      <c r="D58" s="19">
        <v>0.338</v>
      </c>
      <c r="E58" s="19">
        <v>0.595</v>
      </c>
      <c r="F58" s="19"/>
      <c r="G58" s="19"/>
      <c r="H58" s="19">
        <f t="shared" si="0"/>
        <v>0.191</v>
      </c>
      <c r="I58" s="19">
        <v>0.181</v>
      </c>
      <c r="J58" s="19">
        <v>0.01</v>
      </c>
      <c r="K58" s="19"/>
      <c r="L58" s="19">
        <v>0.084</v>
      </c>
      <c r="M58" s="19"/>
      <c r="N58" s="19">
        <v>0.843</v>
      </c>
      <c r="O58" s="19">
        <v>0.076</v>
      </c>
      <c r="P58" s="19"/>
      <c r="Q58" s="19">
        <f t="shared" si="6"/>
        <v>2.1270000000000002</v>
      </c>
      <c r="R58" s="20">
        <f t="shared" si="7"/>
        <v>0.10635000000000001</v>
      </c>
      <c r="S58" s="20">
        <f t="shared" si="8"/>
        <v>0.44667000000000007</v>
      </c>
      <c r="T58" s="8">
        <f t="shared" si="9"/>
        <v>2.6800200000000003</v>
      </c>
      <c r="U58" s="6"/>
      <c r="V58" s="6"/>
      <c r="W58" s="6"/>
    </row>
    <row r="59" spans="1:23" ht="12.75">
      <c r="A59" s="1"/>
      <c r="B59" s="18"/>
      <c r="C59" s="7" t="s">
        <v>80</v>
      </c>
      <c r="D59" s="19">
        <v>0.41600000000000004</v>
      </c>
      <c r="E59" s="19">
        <v>0.40700000000000003</v>
      </c>
      <c r="F59" s="19">
        <v>0.002</v>
      </c>
      <c r="G59" s="19"/>
      <c r="H59" s="19">
        <f t="shared" si="0"/>
        <v>0.195</v>
      </c>
      <c r="I59" s="19">
        <v>0.052000000000000005</v>
      </c>
      <c r="J59" s="19">
        <v>0.011</v>
      </c>
      <c r="K59" s="19">
        <v>0.132</v>
      </c>
      <c r="L59" s="19">
        <v>0.034</v>
      </c>
      <c r="M59" s="19">
        <v>0.033</v>
      </c>
      <c r="N59" s="19">
        <v>0.723</v>
      </c>
      <c r="O59" s="19">
        <v>0.14300000000000002</v>
      </c>
      <c r="P59" s="19"/>
      <c r="Q59" s="19">
        <f t="shared" si="6"/>
        <v>1.953</v>
      </c>
      <c r="R59" s="20">
        <f t="shared" si="7"/>
        <v>0.09765000000000001</v>
      </c>
      <c r="S59" s="20">
        <f t="shared" si="8"/>
        <v>0.41013000000000005</v>
      </c>
      <c r="T59" s="8">
        <f t="shared" si="9"/>
        <v>2.46078</v>
      </c>
      <c r="U59" s="6"/>
      <c r="V59" s="6"/>
      <c r="W59" s="6"/>
    </row>
    <row r="60" spans="1:23" ht="12.75">
      <c r="A60" s="1"/>
      <c r="B60" s="18"/>
      <c r="C60" s="7" t="s">
        <v>32</v>
      </c>
      <c r="D60" s="19">
        <v>0.4</v>
      </c>
      <c r="E60" s="19">
        <v>0.879</v>
      </c>
      <c r="F60" s="19">
        <v>0.002</v>
      </c>
      <c r="G60" s="19"/>
      <c r="H60" s="19">
        <f t="shared" si="0"/>
        <v>0.198</v>
      </c>
      <c r="I60" s="19">
        <v>0.056</v>
      </c>
      <c r="J60" s="19">
        <v>0.011</v>
      </c>
      <c r="K60" s="19">
        <v>0.131</v>
      </c>
      <c r="L60" s="19">
        <v>0.034</v>
      </c>
      <c r="M60" s="19">
        <v>0.003</v>
      </c>
      <c r="N60" s="19">
        <v>0.768</v>
      </c>
      <c r="O60" s="19">
        <v>0.028</v>
      </c>
      <c r="P60" s="19"/>
      <c r="Q60" s="19">
        <f t="shared" si="6"/>
        <v>2.312</v>
      </c>
      <c r="R60" s="20">
        <f t="shared" si="7"/>
        <v>0.1156</v>
      </c>
      <c r="S60" s="20">
        <f t="shared" si="8"/>
        <v>0.48552</v>
      </c>
      <c r="T60" s="8">
        <f t="shared" si="9"/>
        <v>2.91312</v>
      </c>
      <c r="U60" s="6"/>
      <c r="V60" s="6"/>
      <c r="W60" s="6"/>
    </row>
    <row r="61" spans="1:23" ht="12.75">
      <c r="A61" s="1"/>
      <c r="B61" s="18">
        <f>B58+1</f>
        <v>37</v>
      </c>
      <c r="C61" s="7" t="s">
        <v>79</v>
      </c>
      <c r="D61" s="19">
        <v>0.338</v>
      </c>
      <c r="E61" s="19">
        <v>0.586</v>
      </c>
      <c r="F61" s="19"/>
      <c r="G61" s="19"/>
      <c r="H61" s="19">
        <f t="shared" si="0"/>
        <v>0.103</v>
      </c>
      <c r="I61" s="19">
        <v>0.093</v>
      </c>
      <c r="J61" s="19">
        <v>0.01</v>
      </c>
      <c r="K61" s="19"/>
      <c r="L61" s="19">
        <v>0.092</v>
      </c>
      <c r="M61" s="19">
        <v>0.031</v>
      </c>
      <c r="N61" s="19">
        <v>0.682</v>
      </c>
      <c r="O61" s="19">
        <v>0.011</v>
      </c>
      <c r="P61" s="19"/>
      <c r="Q61" s="19">
        <f t="shared" si="6"/>
        <v>1.8429999999999997</v>
      </c>
      <c r="R61" s="20">
        <f t="shared" si="7"/>
        <v>0.09215</v>
      </c>
      <c r="S61" s="20">
        <f t="shared" si="8"/>
        <v>0.38703</v>
      </c>
      <c r="T61" s="8">
        <f t="shared" si="9"/>
        <v>2.3221799999999995</v>
      </c>
      <c r="U61" s="6"/>
      <c r="V61" s="6"/>
      <c r="W61" s="6"/>
    </row>
    <row r="62" spans="1:23" ht="12.75">
      <c r="A62" s="1"/>
      <c r="B62" s="18">
        <f>B61+1</f>
        <v>38</v>
      </c>
      <c r="C62" s="7" t="s">
        <v>78</v>
      </c>
      <c r="D62" s="19">
        <v>0.157</v>
      </c>
      <c r="E62" s="19">
        <v>0.489</v>
      </c>
      <c r="F62" s="19"/>
      <c r="G62" s="19"/>
      <c r="H62" s="19">
        <f t="shared" si="0"/>
        <v>0.112</v>
      </c>
      <c r="I62" s="19">
        <v>0.038</v>
      </c>
      <c r="J62" s="19">
        <v>0.004</v>
      </c>
      <c r="K62" s="19">
        <v>0.07</v>
      </c>
      <c r="L62" s="19">
        <v>0.08700000000000001</v>
      </c>
      <c r="M62" s="19">
        <v>0.1</v>
      </c>
      <c r="N62" s="19">
        <v>0.547</v>
      </c>
      <c r="O62" s="19">
        <v>0.04</v>
      </c>
      <c r="P62" s="19"/>
      <c r="Q62" s="19">
        <f t="shared" si="6"/>
        <v>1.532</v>
      </c>
      <c r="R62" s="20">
        <f t="shared" si="7"/>
        <v>0.0766</v>
      </c>
      <c r="S62" s="20">
        <f t="shared" si="8"/>
        <v>0.32172</v>
      </c>
      <c r="T62" s="8">
        <f t="shared" si="9"/>
        <v>1.93032</v>
      </c>
      <c r="U62" s="6"/>
      <c r="V62" s="6"/>
      <c r="W62" s="6"/>
    </row>
    <row r="63" spans="1:23" ht="12.75">
      <c r="A63" s="1"/>
      <c r="B63" s="18">
        <f>B62+1</f>
        <v>39</v>
      </c>
      <c r="C63" s="7" t="s">
        <v>77</v>
      </c>
      <c r="D63" s="19">
        <v>0.455</v>
      </c>
      <c r="E63" s="19">
        <v>0.662</v>
      </c>
      <c r="F63" s="19">
        <v>0.003</v>
      </c>
      <c r="G63" s="19"/>
      <c r="H63" s="19">
        <f t="shared" si="0"/>
        <v>0.296</v>
      </c>
      <c r="I63" s="19">
        <v>0.076</v>
      </c>
      <c r="J63" s="19">
        <v>0.011</v>
      </c>
      <c r="K63" s="19">
        <v>0.209</v>
      </c>
      <c r="L63" s="19">
        <v>0.042</v>
      </c>
      <c r="M63" s="19">
        <v>0.101</v>
      </c>
      <c r="N63" s="19">
        <v>0.873</v>
      </c>
      <c r="O63" s="19">
        <v>0.169</v>
      </c>
      <c r="P63" s="19"/>
      <c r="Q63" s="19">
        <f t="shared" si="6"/>
        <v>2.601</v>
      </c>
      <c r="R63" s="20">
        <f t="shared" si="7"/>
        <v>0.13005</v>
      </c>
      <c r="S63" s="20">
        <f t="shared" si="8"/>
        <v>0.54621</v>
      </c>
      <c r="T63" s="8">
        <f t="shared" si="9"/>
        <v>3.2772599999999996</v>
      </c>
      <c r="U63" s="6"/>
      <c r="V63" s="6"/>
      <c r="W63" s="6"/>
    </row>
    <row r="64" spans="1:23" ht="12.75">
      <c r="A64" s="1"/>
      <c r="B64" s="18">
        <f>B63+1</f>
        <v>40</v>
      </c>
      <c r="C64" s="7" t="s">
        <v>76</v>
      </c>
      <c r="D64" s="19">
        <v>0.455</v>
      </c>
      <c r="E64" s="19">
        <v>1.099</v>
      </c>
      <c r="F64" s="19">
        <v>0.003</v>
      </c>
      <c r="G64" s="19"/>
      <c r="H64" s="19">
        <f t="shared" si="0"/>
        <v>0.332</v>
      </c>
      <c r="I64" s="19">
        <v>0.099</v>
      </c>
      <c r="J64" s="19">
        <v>0.012</v>
      </c>
      <c r="K64" s="19">
        <v>0.221</v>
      </c>
      <c r="L64" s="19">
        <v>0.044</v>
      </c>
      <c r="M64" s="19"/>
      <c r="N64" s="19">
        <v>0.825</v>
      </c>
      <c r="O64" s="19">
        <v>0.156</v>
      </c>
      <c r="P64" s="19"/>
      <c r="Q64" s="19">
        <f t="shared" si="6"/>
        <v>2.914</v>
      </c>
      <c r="R64" s="20">
        <f t="shared" si="7"/>
        <v>0.14570000000000002</v>
      </c>
      <c r="S64" s="20">
        <f t="shared" si="8"/>
        <v>0.6119400000000002</v>
      </c>
      <c r="T64" s="8">
        <f t="shared" si="9"/>
        <v>3.6716400000000005</v>
      </c>
      <c r="U64" s="6"/>
      <c r="V64" s="6"/>
      <c r="W64" s="6"/>
    </row>
    <row r="65" spans="1:23" ht="15.75">
      <c r="A65" s="1"/>
      <c r="B65" s="30" t="s">
        <v>24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4"/>
      <c r="U65" s="6"/>
      <c r="V65" s="6"/>
      <c r="W65" s="6"/>
    </row>
    <row r="66" spans="1:23" ht="12.75">
      <c r="A66" s="1"/>
      <c r="B66" s="18">
        <v>1</v>
      </c>
      <c r="C66" s="7" t="s">
        <v>75</v>
      </c>
      <c r="D66" s="19"/>
      <c r="E66" s="19">
        <v>0.62</v>
      </c>
      <c r="F66" s="19"/>
      <c r="G66" s="19"/>
      <c r="H66" s="19">
        <f t="shared" si="0"/>
        <v>0.081</v>
      </c>
      <c r="I66" s="19">
        <v>0.079</v>
      </c>
      <c r="J66" s="19">
        <v>0.002</v>
      </c>
      <c r="K66" s="19"/>
      <c r="L66" s="19">
        <v>0.074</v>
      </c>
      <c r="M66" s="19">
        <v>0.105</v>
      </c>
      <c r="N66" s="19">
        <v>0.115</v>
      </c>
      <c r="O66" s="19">
        <v>0.08700000000000001</v>
      </c>
      <c r="P66" s="19"/>
      <c r="Q66" s="19">
        <f aca="true" t="shared" si="11" ref="Q66:Q94">D66+E66+F66+G66+H66+L66+M66+N66+O66+P66</f>
        <v>1.0819999999999999</v>
      </c>
      <c r="R66" s="20">
        <f aca="true" t="shared" si="12" ref="R66:R94">Q66*0.05</f>
        <v>0.054099999999999995</v>
      </c>
      <c r="S66" s="20">
        <f aca="true" t="shared" si="13" ref="S66:S94">(Q66+R66)*0.2</f>
        <v>0.22721999999999998</v>
      </c>
      <c r="T66" s="8">
        <f aca="true" t="shared" si="14" ref="T66:T94">Q66+R66+S66</f>
        <v>1.3633199999999999</v>
      </c>
      <c r="U66" s="6"/>
      <c r="V66" s="6"/>
      <c r="W66" s="6"/>
    </row>
    <row r="67" spans="1:23" ht="12.75">
      <c r="A67" s="1"/>
      <c r="B67" s="18">
        <f aca="true" t="shared" si="15" ref="B67:B94">B66+1</f>
        <v>2</v>
      </c>
      <c r="C67" s="7" t="s">
        <v>74</v>
      </c>
      <c r="D67" s="19"/>
      <c r="E67" s="19">
        <v>0.197</v>
      </c>
      <c r="F67" s="19"/>
      <c r="G67" s="19"/>
      <c r="H67" s="19">
        <f t="shared" si="0"/>
        <v>0.10200000000000001</v>
      </c>
      <c r="I67" s="19">
        <v>0.084</v>
      </c>
      <c r="J67" s="19">
        <v>0.004</v>
      </c>
      <c r="K67" s="19">
        <v>0.014</v>
      </c>
      <c r="L67" s="19">
        <v>0.048</v>
      </c>
      <c r="M67" s="19">
        <v>0.182</v>
      </c>
      <c r="N67" s="19">
        <v>0.21</v>
      </c>
      <c r="O67" s="19">
        <v>0.036000000000000004</v>
      </c>
      <c r="P67" s="19"/>
      <c r="Q67" s="19">
        <f t="shared" si="11"/>
        <v>0.775</v>
      </c>
      <c r="R67" s="20">
        <f t="shared" si="12"/>
        <v>0.03875000000000001</v>
      </c>
      <c r="S67" s="20">
        <f t="shared" si="13"/>
        <v>0.16275</v>
      </c>
      <c r="T67" s="8">
        <f t="shared" si="14"/>
        <v>0.9764999999999999</v>
      </c>
      <c r="U67" s="6"/>
      <c r="V67" s="6"/>
      <c r="W67" s="6"/>
    </row>
    <row r="68" spans="1:23" ht="12.75">
      <c r="A68" s="1"/>
      <c r="B68" s="18">
        <f t="shared" si="15"/>
        <v>3</v>
      </c>
      <c r="C68" s="7" t="s">
        <v>73</v>
      </c>
      <c r="D68" s="19"/>
      <c r="E68" s="19">
        <v>0.594</v>
      </c>
      <c r="F68" s="19"/>
      <c r="G68" s="19"/>
      <c r="H68" s="19">
        <f t="shared" si="0"/>
        <v>0.272</v>
      </c>
      <c r="I68" s="19">
        <v>0.264</v>
      </c>
      <c r="J68" s="19">
        <v>0.008</v>
      </c>
      <c r="K68" s="19"/>
      <c r="L68" s="19">
        <v>0.10200000000000001</v>
      </c>
      <c r="M68" s="19"/>
      <c r="N68" s="19">
        <v>0.526</v>
      </c>
      <c r="O68" s="19">
        <v>0.005</v>
      </c>
      <c r="P68" s="19"/>
      <c r="Q68" s="19">
        <f t="shared" si="11"/>
        <v>1.4989999999999999</v>
      </c>
      <c r="R68" s="20">
        <f t="shared" si="12"/>
        <v>0.07495</v>
      </c>
      <c r="S68" s="20">
        <f t="shared" si="13"/>
        <v>0.31479</v>
      </c>
      <c r="T68" s="8">
        <f t="shared" si="14"/>
        <v>1.8887399999999999</v>
      </c>
      <c r="U68" s="6"/>
      <c r="V68" s="6"/>
      <c r="W68" s="6"/>
    </row>
    <row r="69" spans="1:23" ht="12.75">
      <c r="A69" s="1"/>
      <c r="B69" s="18">
        <f t="shared" si="15"/>
        <v>4</v>
      </c>
      <c r="C69" s="9" t="s">
        <v>72</v>
      </c>
      <c r="D69" s="19"/>
      <c r="E69" s="19"/>
      <c r="F69" s="19"/>
      <c r="G69" s="19"/>
      <c r="H69" s="19">
        <f t="shared" si="0"/>
        <v>0</v>
      </c>
      <c r="I69" s="19"/>
      <c r="J69" s="19"/>
      <c r="K69" s="19"/>
      <c r="L69" s="19"/>
      <c r="M69" s="19"/>
      <c r="N69" s="19"/>
      <c r="O69" s="19"/>
      <c r="P69" s="19"/>
      <c r="Q69" s="19">
        <f t="shared" si="11"/>
        <v>0</v>
      </c>
      <c r="R69" s="20">
        <f t="shared" si="12"/>
        <v>0</v>
      </c>
      <c r="S69" s="20">
        <f t="shared" si="13"/>
        <v>0</v>
      </c>
      <c r="T69" s="8">
        <f t="shared" si="14"/>
        <v>0</v>
      </c>
      <c r="U69" s="6"/>
      <c r="V69" s="6"/>
      <c r="W69" s="6"/>
    </row>
    <row r="70" spans="1:23" ht="12.75">
      <c r="A70" s="1"/>
      <c r="B70" s="18">
        <f t="shared" si="15"/>
        <v>5</v>
      </c>
      <c r="C70" s="9" t="s">
        <v>71</v>
      </c>
      <c r="D70" s="19"/>
      <c r="E70" s="19"/>
      <c r="F70" s="19"/>
      <c r="G70" s="19"/>
      <c r="H70" s="19">
        <f t="shared" si="0"/>
        <v>0.069</v>
      </c>
      <c r="I70" s="19">
        <v>0.069</v>
      </c>
      <c r="J70" s="19"/>
      <c r="K70" s="19"/>
      <c r="L70" s="19">
        <v>0.082</v>
      </c>
      <c r="M70" s="19">
        <v>0.076</v>
      </c>
      <c r="N70" s="19">
        <v>0.311</v>
      </c>
      <c r="O70" s="19">
        <v>0.278</v>
      </c>
      <c r="P70" s="19"/>
      <c r="Q70" s="19">
        <f t="shared" si="11"/>
        <v>0.8160000000000001</v>
      </c>
      <c r="R70" s="20">
        <f t="shared" si="12"/>
        <v>0.0408</v>
      </c>
      <c r="S70" s="20">
        <f t="shared" si="13"/>
        <v>0.17136</v>
      </c>
      <c r="T70" s="8">
        <f t="shared" si="14"/>
        <v>1.02816</v>
      </c>
      <c r="U70" s="6"/>
      <c r="V70" s="6"/>
      <c r="W70" s="6"/>
    </row>
    <row r="71" spans="1:23" ht="12.75">
      <c r="A71" s="1"/>
      <c r="B71" s="18">
        <f t="shared" si="15"/>
        <v>6</v>
      </c>
      <c r="C71" s="9" t="s">
        <v>70</v>
      </c>
      <c r="D71" s="19"/>
      <c r="E71" s="19">
        <v>1.05</v>
      </c>
      <c r="F71" s="19"/>
      <c r="G71" s="19"/>
      <c r="H71" s="19">
        <f t="shared" si="0"/>
        <v>0.448</v>
      </c>
      <c r="I71" s="19">
        <v>0.076</v>
      </c>
      <c r="J71" s="19">
        <v>0.004</v>
      </c>
      <c r="K71" s="19">
        <v>0.368</v>
      </c>
      <c r="L71" s="19">
        <v>0.059000000000000004</v>
      </c>
      <c r="M71" s="19">
        <v>0.058</v>
      </c>
      <c r="N71" s="19">
        <v>0.158</v>
      </c>
      <c r="O71" s="19">
        <v>0.049</v>
      </c>
      <c r="P71" s="19"/>
      <c r="Q71" s="19">
        <f t="shared" si="11"/>
        <v>1.8219999999999998</v>
      </c>
      <c r="R71" s="20">
        <f t="shared" si="12"/>
        <v>0.0911</v>
      </c>
      <c r="S71" s="20">
        <f t="shared" si="13"/>
        <v>0.38261999999999996</v>
      </c>
      <c r="T71" s="8">
        <f t="shared" si="14"/>
        <v>2.2957199999999998</v>
      </c>
      <c r="U71" s="6"/>
      <c r="V71" s="6"/>
      <c r="W71" s="6"/>
    </row>
    <row r="72" spans="1:23" ht="12.75">
      <c r="A72" s="1"/>
      <c r="B72" s="18">
        <f t="shared" si="15"/>
        <v>7</v>
      </c>
      <c r="C72" s="9" t="s">
        <v>69</v>
      </c>
      <c r="D72" s="19"/>
      <c r="E72" s="19">
        <v>0.512</v>
      </c>
      <c r="F72" s="19"/>
      <c r="G72" s="19"/>
      <c r="H72" s="19">
        <f t="shared" si="0"/>
        <v>0.479</v>
      </c>
      <c r="I72" s="19">
        <v>0.088</v>
      </c>
      <c r="J72" s="19">
        <v>0.008</v>
      </c>
      <c r="K72" s="19">
        <v>0.383</v>
      </c>
      <c r="L72" s="19">
        <v>0.082</v>
      </c>
      <c r="M72" s="19">
        <v>0.065</v>
      </c>
      <c r="N72" s="19">
        <v>0.249</v>
      </c>
      <c r="O72" s="19">
        <v>0.11900000000000001</v>
      </c>
      <c r="P72" s="19"/>
      <c r="Q72" s="19">
        <f t="shared" si="11"/>
        <v>1.506</v>
      </c>
      <c r="R72" s="20">
        <f t="shared" si="12"/>
        <v>0.0753</v>
      </c>
      <c r="S72" s="20">
        <f t="shared" si="13"/>
        <v>0.31626</v>
      </c>
      <c r="T72" s="8">
        <f t="shared" si="14"/>
        <v>1.89756</v>
      </c>
      <c r="U72" s="6"/>
      <c r="V72" s="6"/>
      <c r="W72" s="6"/>
    </row>
    <row r="73" spans="1:23" ht="12.75">
      <c r="A73" s="1"/>
      <c r="B73" s="18">
        <f t="shared" si="15"/>
        <v>8</v>
      </c>
      <c r="C73" s="9" t="s">
        <v>68</v>
      </c>
      <c r="D73" s="19"/>
      <c r="E73" s="19">
        <v>1.012</v>
      </c>
      <c r="F73" s="19"/>
      <c r="G73" s="19"/>
      <c r="H73" s="19">
        <f t="shared" si="0"/>
        <v>0.427</v>
      </c>
      <c r="I73" s="19">
        <v>0.053</v>
      </c>
      <c r="J73" s="19">
        <v>0.007</v>
      </c>
      <c r="K73" s="19">
        <v>0.367</v>
      </c>
      <c r="L73" s="19">
        <v>0.078</v>
      </c>
      <c r="M73" s="19">
        <v>0.152</v>
      </c>
      <c r="N73" s="19">
        <v>0.23900000000000002</v>
      </c>
      <c r="O73" s="19">
        <v>0.177</v>
      </c>
      <c r="P73" s="19"/>
      <c r="Q73" s="19">
        <f t="shared" si="11"/>
        <v>2.085</v>
      </c>
      <c r="R73" s="20">
        <f t="shared" si="12"/>
        <v>0.10425000000000001</v>
      </c>
      <c r="S73" s="20">
        <f t="shared" si="13"/>
        <v>0.43785</v>
      </c>
      <c r="T73" s="8">
        <f t="shared" si="14"/>
        <v>2.6271</v>
      </c>
      <c r="U73" s="6"/>
      <c r="V73" s="6"/>
      <c r="W73" s="6"/>
    </row>
    <row r="74" spans="1:23" ht="12.75">
      <c r="A74" s="1"/>
      <c r="B74" s="18">
        <f t="shared" si="15"/>
        <v>9</v>
      </c>
      <c r="C74" s="9" t="s">
        <v>67</v>
      </c>
      <c r="D74" s="19"/>
      <c r="E74" s="19">
        <v>1.436</v>
      </c>
      <c r="F74" s="19"/>
      <c r="G74" s="19"/>
      <c r="H74" s="19">
        <f t="shared" si="0"/>
        <v>0.153</v>
      </c>
      <c r="I74" s="19">
        <v>0.149</v>
      </c>
      <c r="J74" s="19">
        <v>0.004</v>
      </c>
      <c r="K74" s="19"/>
      <c r="L74" s="19">
        <v>0.099</v>
      </c>
      <c r="M74" s="19">
        <v>0.089</v>
      </c>
      <c r="N74" s="19">
        <v>0.258</v>
      </c>
      <c r="O74" s="19">
        <v>0.113</v>
      </c>
      <c r="P74" s="19"/>
      <c r="Q74" s="19">
        <f t="shared" si="11"/>
        <v>2.148</v>
      </c>
      <c r="R74" s="20">
        <f t="shared" si="12"/>
        <v>0.10740000000000001</v>
      </c>
      <c r="S74" s="20">
        <f t="shared" si="13"/>
        <v>0.4510800000000001</v>
      </c>
      <c r="T74" s="8">
        <f t="shared" si="14"/>
        <v>2.7064800000000004</v>
      </c>
      <c r="U74" s="6"/>
      <c r="V74" s="6"/>
      <c r="W74" s="6"/>
    </row>
    <row r="75" spans="1:23" ht="12.75">
      <c r="A75" s="1"/>
      <c r="B75" s="18">
        <f t="shared" si="15"/>
        <v>10</v>
      </c>
      <c r="C75" s="9" t="s">
        <v>66</v>
      </c>
      <c r="D75" s="19"/>
      <c r="E75" s="19">
        <v>1.3860000000000001</v>
      </c>
      <c r="F75" s="19"/>
      <c r="G75" s="19"/>
      <c r="H75" s="19">
        <f t="shared" si="0"/>
        <v>0.10500000000000001</v>
      </c>
      <c r="I75" s="19">
        <v>0.10200000000000001</v>
      </c>
      <c r="J75" s="19">
        <v>0.003</v>
      </c>
      <c r="K75" s="19"/>
      <c r="L75" s="19">
        <v>0.084</v>
      </c>
      <c r="M75" s="19">
        <v>0.136</v>
      </c>
      <c r="N75" s="19">
        <v>0.14100000000000001</v>
      </c>
      <c r="O75" s="19">
        <v>0.051000000000000004</v>
      </c>
      <c r="P75" s="19"/>
      <c r="Q75" s="19">
        <f t="shared" si="11"/>
        <v>1.9030000000000002</v>
      </c>
      <c r="R75" s="20">
        <f t="shared" si="12"/>
        <v>0.09515000000000001</v>
      </c>
      <c r="S75" s="20">
        <f t="shared" si="13"/>
        <v>0.3996300000000001</v>
      </c>
      <c r="T75" s="8">
        <f t="shared" si="14"/>
        <v>2.3977800000000005</v>
      </c>
      <c r="U75" s="6"/>
      <c r="V75" s="6"/>
      <c r="W75" s="6"/>
    </row>
    <row r="76" spans="1:23" ht="12.75">
      <c r="A76" s="1"/>
      <c r="B76" s="18">
        <f t="shared" si="15"/>
        <v>11</v>
      </c>
      <c r="C76" s="9" t="s">
        <v>65</v>
      </c>
      <c r="D76" s="19"/>
      <c r="E76" s="19">
        <v>0.9580000000000001</v>
      </c>
      <c r="F76" s="19"/>
      <c r="G76" s="19"/>
      <c r="H76" s="19">
        <f t="shared" si="0"/>
        <v>0.159</v>
      </c>
      <c r="I76" s="19">
        <v>0.155</v>
      </c>
      <c r="J76" s="19">
        <v>0.004</v>
      </c>
      <c r="K76" s="19"/>
      <c r="L76" s="19">
        <v>0.064</v>
      </c>
      <c r="M76" s="19">
        <v>0.105</v>
      </c>
      <c r="N76" s="19">
        <v>0.216</v>
      </c>
      <c r="O76" s="19">
        <v>0.032</v>
      </c>
      <c r="P76" s="19"/>
      <c r="Q76" s="19">
        <f t="shared" si="11"/>
        <v>1.534</v>
      </c>
      <c r="R76" s="20">
        <f t="shared" si="12"/>
        <v>0.0767</v>
      </c>
      <c r="S76" s="20">
        <f t="shared" si="13"/>
        <v>0.32214000000000004</v>
      </c>
      <c r="T76" s="8">
        <f t="shared" si="14"/>
        <v>1.9328400000000001</v>
      </c>
      <c r="U76" s="6"/>
      <c r="V76" s="6"/>
      <c r="W76" s="6"/>
    </row>
    <row r="77" spans="1:23" ht="12.75">
      <c r="A77" s="1"/>
      <c r="B77" s="18">
        <f t="shared" si="15"/>
        <v>12</v>
      </c>
      <c r="C77" s="9" t="s">
        <v>64</v>
      </c>
      <c r="D77" s="19"/>
      <c r="E77" s="19">
        <v>1.2</v>
      </c>
      <c r="F77" s="19"/>
      <c r="G77" s="19"/>
      <c r="H77" s="19">
        <f t="shared" si="0"/>
        <v>0.123</v>
      </c>
      <c r="I77" s="19">
        <v>0.12</v>
      </c>
      <c r="J77" s="19">
        <v>0.003</v>
      </c>
      <c r="K77" s="19"/>
      <c r="L77" s="19">
        <v>0.099</v>
      </c>
      <c r="M77" s="19">
        <v>0.095</v>
      </c>
      <c r="N77" s="19">
        <v>0.167</v>
      </c>
      <c r="O77" s="19"/>
      <c r="P77" s="19"/>
      <c r="Q77" s="19">
        <f t="shared" si="11"/>
        <v>1.684</v>
      </c>
      <c r="R77" s="20">
        <f t="shared" si="12"/>
        <v>0.0842</v>
      </c>
      <c r="S77" s="20">
        <f t="shared" si="13"/>
        <v>0.35364</v>
      </c>
      <c r="T77" s="8">
        <f t="shared" si="14"/>
        <v>2.12184</v>
      </c>
      <c r="U77" s="6"/>
      <c r="V77" s="6"/>
      <c r="W77" s="6"/>
    </row>
    <row r="78" spans="1:23" ht="12.75">
      <c r="A78" s="1"/>
      <c r="B78" s="18">
        <f t="shared" si="15"/>
        <v>13</v>
      </c>
      <c r="C78" s="9" t="s">
        <v>63</v>
      </c>
      <c r="D78" s="19"/>
      <c r="E78" s="19">
        <v>1.05</v>
      </c>
      <c r="F78" s="19"/>
      <c r="G78" s="19"/>
      <c r="H78" s="19">
        <f t="shared" si="0"/>
        <v>0.111</v>
      </c>
      <c r="I78" s="19">
        <v>0.108</v>
      </c>
      <c r="J78" s="19">
        <v>0.003</v>
      </c>
      <c r="K78" s="19"/>
      <c r="L78" s="19">
        <v>0.089</v>
      </c>
      <c r="M78" s="19">
        <v>0.098</v>
      </c>
      <c r="N78" s="19">
        <v>0.151</v>
      </c>
      <c r="O78" s="19">
        <v>0.08700000000000001</v>
      </c>
      <c r="P78" s="19"/>
      <c r="Q78" s="19">
        <f t="shared" si="11"/>
        <v>1.586</v>
      </c>
      <c r="R78" s="20">
        <f t="shared" si="12"/>
        <v>0.07930000000000001</v>
      </c>
      <c r="S78" s="20">
        <f t="shared" si="13"/>
        <v>0.33306</v>
      </c>
      <c r="T78" s="8">
        <f t="shared" si="14"/>
        <v>1.99836</v>
      </c>
      <c r="U78" s="6"/>
      <c r="V78" s="6"/>
      <c r="W78" s="6"/>
    </row>
    <row r="79" spans="1:23" ht="12.75">
      <c r="A79" s="1"/>
      <c r="B79" s="18">
        <f t="shared" si="15"/>
        <v>14</v>
      </c>
      <c r="C79" s="9" t="s">
        <v>62</v>
      </c>
      <c r="D79" s="19"/>
      <c r="E79" s="19">
        <v>0.971</v>
      </c>
      <c r="F79" s="19"/>
      <c r="G79" s="19"/>
      <c r="H79" s="19">
        <f t="shared" si="0"/>
        <v>0.115</v>
      </c>
      <c r="I79" s="19">
        <v>0.112</v>
      </c>
      <c r="J79" s="19">
        <v>0.003</v>
      </c>
      <c r="K79" s="19"/>
      <c r="L79" s="19">
        <v>0.074</v>
      </c>
      <c r="M79" s="19">
        <v>0.093</v>
      </c>
      <c r="N79" s="19">
        <v>0.156</v>
      </c>
      <c r="O79" s="19">
        <v>0.111</v>
      </c>
      <c r="P79" s="19"/>
      <c r="Q79" s="19">
        <f t="shared" si="11"/>
        <v>1.52</v>
      </c>
      <c r="R79" s="20">
        <f t="shared" si="12"/>
        <v>0.07600000000000001</v>
      </c>
      <c r="S79" s="20">
        <f t="shared" si="13"/>
        <v>0.31920000000000004</v>
      </c>
      <c r="T79" s="8">
        <f t="shared" si="14"/>
        <v>1.9152</v>
      </c>
      <c r="U79" s="6"/>
      <c r="V79" s="6"/>
      <c r="W79" s="6"/>
    </row>
    <row r="80" spans="1:23" ht="12.75">
      <c r="A80" s="1"/>
      <c r="B80" s="18">
        <f t="shared" si="15"/>
        <v>15</v>
      </c>
      <c r="C80" s="9" t="s">
        <v>61</v>
      </c>
      <c r="D80" s="19"/>
      <c r="E80" s="19">
        <v>0.855</v>
      </c>
      <c r="F80" s="19"/>
      <c r="G80" s="19"/>
      <c r="H80" s="19">
        <f t="shared" si="0"/>
        <v>0.109</v>
      </c>
      <c r="I80" s="19">
        <v>0.106</v>
      </c>
      <c r="J80" s="19">
        <v>0.003</v>
      </c>
      <c r="K80" s="19"/>
      <c r="L80" s="19">
        <v>0.07</v>
      </c>
      <c r="M80" s="19">
        <v>0.117</v>
      </c>
      <c r="N80" s="19">
        <v>0.147</v>
      </c>
      <c r="O80" s="19">
        <v>0.179</v>
      </c>
      <c r="P80" s="19"/>
      <c r="Q80" s="19">
        <f t="shared" si="11"/>
        <v>1.477</v>
      </c>
      <c r="R80" s="20">
        <f t="shared" si="12"/>
        <v>0.07385000000000001</v>
      </c>
      <c r="S80" s="20">
        <f t="shared" si="13"/>
        <v>0.31017000000000006</v>
      </c>
      <c r="T80" s="8">
        <f t="shared" si="14"/>
        <v>1.8610200000000001</v>
      </c>
      <c r="U80" s="6"/>
      <c r="V80" s="6"/>
      <c r="W80" s="6"/>
    </row>
    <row r="81" spans="1:23" ht="12.75">
      <c r="A81" s="1"/>
      <c r="B81" s="18">
        <f t="shared" si="15"/>
        <v>16</v>
      </c>
      <c r="C81" s="9" t="s">
        <v>60</v>
      </c>
      <c r="D81" s="19"/>
      <c r="E81" s="19">
        <v>1.114</v>
      </c>
      <c r="F81" s="19"/>
      <c r="G81" s="19"/>
      <c r="H81" s="19">
        <f t="shared" si="0"/>
        <v>0.137</v>
      </c>
      <c r="I81" s="19">
        <v>0.133</v>
      </c>
      <c r="J81" s="19">
        <v>0.004</v>
      </c>
      <c r="K81" s="19"/>
      <c r="L81" s="19">
        <v>0.121</v>
      </c>
      <c r="M81" s="19">
        <v>0.342</v>
      </c>
      <c r="N81" s="19">
        <v>0.185</v>
      </c>
      <c r="O81" s="19">
        <v>0.084</v>
      </c>
      <c r="P81" s="19"/>
      <c r="Q81" s="19">
        <f t="shared" si="11"/>
        <v>1.9830000000000003</v>
      </c>
      <c r="R81" s="20">
        <f t="shared" si="12"/>
        <v>0.09915000000000002</v>
      </c>
      <c r="S81" s="20">
        <f t="shared" si="13"/>
        <v>0.4164300000000001</v>
      </c>
      <c r="T81" s="8">
        <f t="shared" si="14"/>
        <v>2.4985800000000005</v>
      </c>
      <c r="U81" s="6"/>
      <c r="V81" s="6"/>
      <c r="W81" s="6"/>
    </row>
    <row r="82" spans="1:23" ht="12.75">
      <c r="A82" s="1"/>
      <c r="B82" s="18">
        <f t="shared" si="15"/>
        <v>17</v>
      </c>
      <c r="C82" s="9" t="s">
        <v>59</v>
      </c>
      <c r="D82" s="19"/>
      <c r="E82" s="19"/>
      <c r="F82" s="19"/>
      <c r="G82" s="19"/>
      <c r="H82" s="19">
        <f t="shared" si="0"/>
        <v>0</v>
      </c>
      <c r="I82" s="19"/>
      <c r="J82" s="19"/>
      <c r="K82" s="19"/>
      <c r="L82" s="19"/>
      <c r="M82" s="19"/>
      <c r="N82" s="19">
        <v>0.01</v>
      </c>
      <c r="O82" s="19"/>
      <c r="P82" s="19"/>
      <c r="Q82" s="19">
        <f t="shared" si="11"/>
        <v>0.01</v>
      </c>
      <c r="R82" s="20">
        <f t="shared" si="12"/>
        <v>0.0005</v>
      </c>
      <c r="S82" s="20">
        <f t="shared" si="13"/>
        <v>0.0021000000000000003</v>
      </c>
      <c r="T82" s="8">
        <f t="shared" si="14"/>
        <v>0.0126</v>
      </c>
      <c r="U82" s="6"/>
      <c r="V82" s="6"/>
      <c r="W82" s="6"/>
    </row>
    <row r="83" spans="1:23" ht="12.75">
      <c r="A83" s="1"/>
      <c r="B83" s="18">
        <f t="shared" si="15"/>
        <v>18</v>
      </c>
      <c r="C83" s="9" t="s">
        <v>58</v>
      </c>
      <c r="D83" s="19"/>
      <c r="E83" s="19"/>
      <c r="F83" s="19"/>
      <c r="G83" s="19"/>
      <c r="H83" s="19">
        <f t="shared" si="0"/>
        <v>0</v>
      </c>
      <c r="I83" s="19"/>
      <c r="J83" s="19"/>
      <c r="K83" s="19"/>
      <c r="L83" s="19"/>
      <c r="M83" s="19">
        <v>0.014</v>
      </c>
      <c r="N83" s="19">
        <v>0.012</v>
      </c>
      <c r="O83" s="19"/>
      <c r="P83" s="19"/>
      <c r="Q83" s="19">
        <f t="shared" si="11"/>
        <v>0.026000000000000002</v>
      </c>
      <c r="R83" s="20">
        <f t="shared" si="12"/>
        <v>0.0013000000000000002</v>
      </c>
      <c r="S83" s="20">
        <f t="shared" si="13"/>
        <v>0.0054600000000000004</v>
      </c>
      <c r="T83" s="8">
        <f t="shared" si="14"/>
        <v>0.032760000000000004</v>
      </c>
      <c r="U83" s="6"/>
      <c r="V83" s="6"/>
      <c r="W83" s="6"/>
    </row>
    <row r="84" spans="1:23" ht="12.75">
      <c r="A84" s="1"/>
      <c r="B84" s="18">
        <f t="shared" si="15"/>
        <v>19</v>
      </c>
      <c r="C84" s="9" t="s">
        <v>57</v>
      </c>
      <c r="D84" s="19"/>
      <c r="E84" s="19">
        <v>1.258</v>
      </c>
      <c r="F84" s="19"/>
      <c r="G84" s="19"/>
      <c r="H84" s="19">
        <f t="shared" si="0"/>
        <v>0.098</v>
      </c>
      <c r="I84" s="19">
        <v>0.095</v>
      </c>
      <c r="J84" s="19">
        <v>0.003</v>
      </c>
      <c r="K84" s="19"/>
      <c r="L84" s="19">
        <v>0.079</v>
      </c>
      <c r="M84" s="19">
        <v>0.085</v>
      </c>
      <c r="N84" s="19">
        <v>0.133</v>
      </c>
      <c r="O84" s="19">
        <v>0.003</v>
      </c>
      <c r="P84" s="19"/>
      <c r="Q84" s="19">
        <f t="shared" si="11"/>
        <v>1.656</v>
      </c>
      <c r="R84" s="20">
        <f t="shared" si="12"/>
        <v>0.0828</v>
      </c>
      <c r="S84" s="20">
        <f t="shared" si="13"/>
        <v>0.34776</v>
      </c>
      <c r="T84" s="8">
        <f t="shared" si="14"/>
        <v>2.08656</v>
      </c>
      <c r="U84" s="6"/>
      <c r="V84" s="6"/>
      <c r="W84" s="6"/>
    </row>
    <row r="85" spans="1:23" ht="12.75">
      <c r="A85" s="1"/>
      <c r="B85" s="18">
        <f t="shared" si="15"/>
        <v>20</v>
      </c>
      <c r="C85" s="9" t="s">
        <v>56</v>
      </c>
      <c r="D85" s="19"/>
      <c r="E85" s="19">
        <v>1.305</v>
      </c>
      <c r="F85" s="19"/>
      <c r="G85" s="19"/>
      <c r="H85" s="19">
        <f t="shared" si="0"/>
        <v>0.1</v>
      </c>
      <c r="I85" s="19">
        <v>0.097</v>
      </c>
      <c r="J85" s="19">
        <v>0.003</v>
      </c>
      <c r="K85" s="19"/>
      <c r="L85" s="19">
        <v>0.056</v>
      </c>
      <c r="M85" s="19">
        <v>0.056</v>
      </c>
      <c r="N85" s="19">
        <v>0.135</v>
      </c>
      <c r="O85" s="19">
        <v>0.343</v>
      </c>
      <c r="P85" s="19"/>
      <c r="Q85" s="19">
        <f t="shared" si="11"/>
        <v>1.995</v>
      </c>
      <c r="R85" s="20">
        <f t="shared" si="12"/>
        <v>0.09975</v>
      </c>
      <c r="S85" s="20">
        <f t="shared" si="13"/>
        <v>0.4189500000000001</v>
      </c>
      <c r="T85" s="8">
        <f t="shared" si="14"/>
        <v>2.5137000000000005</v>
      </c>
      <c r="U85" s="6"/>
      <c r="V85" s="6"/>
      <c r="W85" s="6"/>
    </row>
    <row r="86" spans="1:23" ht="12.75">
      <c r="A86" s="1"/>
      <c r="B86" s="18">
        <f t="shared" si="15"/>
        <v>21</v>
      </c>
      <c r="C86" s="9" t="s">
        <v>55</v>
      </c>
      <c r="D86" s="19"/>
      <c r="E86" s="19">
        <v>0.253</v>
      </c>
      <c r="F86" s="19"/>
      <c r="G86" s="19"/>
      <c r="H86" s="19">
        <f t="shared" si="0"/>
        <v>0.077</v>
      </c>
      <c r="I86" s="19">
        <v>0.074</v>
      </c>
      <c r="J86" s="19">
        <v>0.003</v>
      </c>
      <c r="K86" s="19"/>
      <c r="L86" s="19">
        <v>0.084</v>
      </c>
      <c r="M86" s="19">
        <v>0.106</v>
      </c>
      <c r="N86" s="19">
        <v>0.12</v>
      </c>
      <c r="O86" s="19">
        <v>0.055</v>
      </c>
      <c r="P86" s="19"/>
      <c r="Q86" s="19">
        <f t="shared" si="11"/>
        <v>0.6950000000000001</v>
      </c>
      <c r="R86" s="20">
        <f t="shared" si="12"/>
        <v>0.03475</v>
      </c>
      <c r="S86" s="20">
        <f t="shared" si="13"/>
        <v>0.14595000000000002</v>
      </c>
      <c r="T86" s="8">
        <f t="shared" si="14"/>
        <v>0.8757000000000001</v>
      </c>
      <c r="U86" s="6"/>
      <c r="V86" s="6"/>
      <c r="W86" s="6"/>
    </row>
    <row r="87" spans="1:23" ht="12.75">
      <c r="A87" s="1"/>
      <c r="B87" s="18">
        <f t="shared" si="15"/>
        <v>22</v>
      </c>
      <c r="C87" s="9" t="s">
        <v>54</v>
      </c>
      <c r="D87" s="19"/>
      <c r="E87" s="19">
        <v>0.214</v>
      </c>
      <c r="F87" s="19"/>
      <c r="G87" s="19"/>
      <c r="H87" s="19">
        <f t="shared" si="0"/>
        <v>0.136</v>
      </c>
      <c r="I87" s="19">
        <v>0.131</v>
      </c>
      <c r="J87" s="19">
        <v>0.005</v>
      </c>
      <c r="K87" s="19"/>
      <c r="L87" s="19">
        <v>0.083</v>
      </c>
      <c r="M87" s="19">
        <v>0.357</v>
      </c>
      <c r="N87" s="19">
        <v>0.211</v>
      </c>
      <c r="O87" s="19">
        <v>0.151</v>
      </c>
      <c r="P87" s="19"/>
      <c r="Q87" s="19">
        <f t="shared" si="11"/>
        <v>1.1520000000000001</v>
      </c>
      <c r="R87" s="20">
        <f t="shared" si="12"/>
        <v>0.05760000000000001</v>
      </c>
      <c r="S87" s="20">
        <f t="shared" si="13"/>
        <v>0.24192000000000005</v>
      </c>
      <c r="T87" s="8">
        <f t="shared" si="14"/>
        <v>1.4515200000000004</v>
      </c>
      <c r="U87" s="6"/>
      <c r="V87" s="6"/>
      <c r="W87" s="6"/>
    </row>
    <row r="88" spans="1:23" ht="12.75">
      <c r="A88" s="1"/>
      <c r="B88" s="18">
        <f t="shared" si="15"/>
        <v>23</v>
      </c>
      <c r="C88" s="9" t="s">
        <v>53</v>
      </c>
      <c r="D88" s="19"/>
      <c r="E88" s="19"/>
      <c r="F88" s="19"/>
      <c r="G88" s="19"/>
      <c r="H88" s="19">
        <f t="shared" si="0"/>
        <v>0</v>
      </c>
      <c r="I88" s="19"/>
      <c r="J88" s="19"/>
      <c r="K88" s="19"/>
      <c r="L88" s="19"/>
      <c r="M88" s="19"/>
      <c r="N88" s="19">
        <v>0.01</v>
      </c>
      <c r="O88" s="19"/>
      <c r="P88" s="19"/>
      <c r="Q88" s="19">
        <f t="shared" si="11"/>
        <v>0.01</v>
      </c>
      <c r="R88" s="20">
        <f t="shared" si="12"/>
        <v>0.0005</v>
      </c>
      <c r="S88" s="20">
        <f t="shared" si="13"/>
        <v>0.0021000000000000003</v>
      </c>
      <c r="T88" s="8">
        <f t="shared" si="14"/>
        <v>0.0126</v>
      </c>
      <c r="U88" s="6"/>
      <c r="V88" s="6"/>
      <c r="W88" s="6"/>
    </row>
    <row r="89" spans="1:23" ht="12.75">
      <c r="A89" s="1"/>
      <c r="B89" s="18">
        <f t="shared" si="15"/>
        <v>24</v>
      </c>
      <c r="C89" s="9" t="s">
        <v>52</v>
      </c>
      <c r="D89" s="19"/>
      <c r="E89" s="19"/>
      <c r="F89" s="19"/>
      <c r="G89" s="19"/>
      <c r="H89" s="19">
        <f t="shared" si="0"/>
        <v>0</v>
      </c>
      <c r="I89" s="19"/>
      <c r="J89" s="19"/>
      <c r="K89" s="19"/>
      <c r="L89" s="19"/>
      <c r="M89" s="19"/>
      <c r="N89" s="19">
        <v>0.014</v>
      </c>
      <c r="O89" s="19"/>
      <c r="P89" s="19"/>
      <c r="Q89" s="19">
        <f t="shared" si="11"/>
        <v>0.014</v>
      </c>
      <c r="R89" s="20">
        <f t="shared" si="12"/>
        <v>0.0007000000000000001</v>
      </c>
      <c r="S89" s="20">
        <f t="shared" si="13"/>
        <v>0.0029400000000000003</v>
      </c>
      <c r="T89" s="8">
        <f t="shared" si="14"/>
        <v>0.017640000000000003</v>
      </c>
      <c r="U89" s="6"/>
      <c r="V89" s="6"/>
      <c r="W89" s="6"/>
    </row>
    <row r="90" spans="1:23" ht="12.75">
      <c r="A90" s="1"/>
      <c r="B90" s="18">
        <f t="shared" si="15"/>
        <v>25</v>
      </c>
      <c r="C90" s="9" t="s">
        <v>51</v>
      </c>
      <c r="D90" s="19"/>
      <c r="E90" s="19"/>
      <c r="F90" s="19"/>
      <c r="G90" s="19"/>
      <c r="H90" s="19">
        <f t="shared" si="0"/>
        <v>0</v>
      </c>
      <c r="I90" s="19"/>
      <c r="J90" s="19"/>
      <c r="K90" s="19"/>
      <c r="L90" s="19"/>
      <c r="M90" s="19"/>
      <c r="N90" s="19">
        <v>0.011</v>
      </c>
      <c r="O90" s="19"/>
      <c r="P90" s="19"/>
      <c r="Q90" s="19">
        <f t="shared" si="11"/>
        <v>0.011</v>
      </c>
      <c r="R90" s="20">
        <f t="shared" si="12"/>
        <v>0.00055</v>
      </c>
      <c r="S90" s="20">
        <f t="shared" si="13"/>
        <v>0.00231</v>
      </c>
      <c r="T90" s="8">
        <f t="shared" si="14"/>
        <v>0.013859999999999999</v>
      </c>
      <c r="U90" s="6"/>
      <c r="V90" s="6"/>
      <c r="W90" s="6"/>
    </row>
    <row r="91" spans="1:23" ht="12.75">
      <c r="A91" s="1"/>
      <c r="B91" s="18">
        <f t="shared" si="15"/>
        <v>26</v>
      </c>
      <c r="C91" s="9" t="s">
        <v>50</v>
      </c>
      <c r="D91" s="19"/>
      <c r="E91" s="19">
        <v>0.302</v>
      </c>
      <c r="F91" s="19"/>
      <c r="G91" s="19"/>
      <c r="H91" s="19">
        <f t="shared" si="0"/>
        <v>0.12000000000000001</v>
      </c>
      <c r="I91" s="19">
        <v>0.116</v>
      </c>
      <c r="J91" s="19">
        <v>0.004</v>
      </c>
      <c r="K91" s="19"/>
      <c r="L91" s="19">
        <v>0.065</v>
      </c>
      <c r="M91" s="19">
        <v>0.113</v>
      </c>
      <c r="N91" s="19">
        <v>0.165</v>
      </c>
      <c r="O91" s="19">
        <v>0.07100000000000001</v>
      </c>
      <c r="P91" s="19"/>
      <c r="Q91" s="19">
        <f t="shared" si="11"/>
        <v>0.8360000000000001</v>
      </c>
      <c r="R91" s="20">
        <f t="shared" si="12"/>
        <v>0.041800000000000004</v>
      </c>
      <c r="S91" s="20">
        <f t="shared" si="13"/>
        <v>0.17556000000000005</v>
      </c>
      <c r="T91" s="8">
        <f t="shared" si="14"/>
        <v>1.05336</v>
      </c>
      <c r="U91" s="6"/>
      <c r="V91" s="6"/>
      <c r="W91" s="6"/>
    </row>
    <row r="92" spans="1:23" ht="12.75">
      <c r="A92" s="1"/>
      <c r="B92" s="18">
        <f t="shared" si="15"/>
        <v>27</v>
      </c>
      <c r="C92" s="7" t="s">
        <v>49</v>
      </c>
      <c r="D92" s="19"/>
      <c r="E92" s="19">
        <v>0.262</v>
      </c>
      <c r="F92" s="19"/>
      <c r="G92" s="19"/>
      <c r="H92" s="19">
        <f t="shared" si="0"/>
        <v>0.15200000000000002</v>
      </c>
      <c r="I92" s="19">
        <v>0.111</v>
      </c>
      <c r="J92" s="19">
        <v>0.005</v>
      </c>
      <c r="K92" s="19">
        <v>0.036000000000000004</v>
      </c>
      <c r="L92" s="19">
        <v>0.082</v>
      </c>
      <c r="M92" s="19">
        <v>0.091</v>
      </c>
      <c r="N92" s="19">
        <v>0.291</v>
      </c>
      <c r="O92" s="19">
        <v>0.045</v>
      </c>
      <c r="P92" s="19"/>
      <c r="Q92" s="19">
        <f t="shared" si="11"/>
        <v>0.9230000000000002</v>
      </c>
      <c r="R92" s="20">
        <f t="shared" si="12"/>
        <v>0.04615000000000001</v>
      </c>
      <c r="S92" s="20">
        <f t="shared" si="13"/>
        <v>0.19383000000000006</v>
      </c>
      <c r="T92" s="8">
        <f t="shared" si="14"/>
        <v>1.1629800000000001</v>
      </c>
      <c r="U92" s="6"/>
      <c r="V92" s="6"/>
      <c r="W92" s="6"/>
    </row>
    <row r="93" spans="1:23" ht="12.75">
      <c r="A93" s="1"/>
      <c r="B93" s="18">
        <f t="shared" si="15"/>
        <v>28</v>
      </c>
      <c r="C93" s="7" t="s">
        <v>48</v>
      </c>
      <c r="D93" s="19"/>
      <c r="E93" s="19">
        <v>0.221</v>
      </c>
      <c r="F93" s="19"/>
      <c r="G93" s="19"/>
      <c r="H93" s="19">
        <f t="shared" si="0"/>
        <v>0.14700000000000002</v>
      </c>
      <c r="I93" s="19">
        <v>0.112</v>
      </c>
      <c r="J93" s="19">
        <v>0.004</v>
      </c>
      <c r="K93" s="19">
        <v>0.031</v>
      </c>
      <c r="L93" s="19">
        <v>0.064</v>
      </c>
      <c r="M93" s="19">
        <v>0.10400000000000001</v>
      </c>
      <c r="N93" s="19">
        <v>0.252</v>
      </c>
      <c r="O93" s="19">
        <v>0.161</v>
      </c>
      <c r="P93" s="19"/>
      <c r="Q93" s="19">
        <f t="shared" si="11"/>
        <v>0.9490000000000001</v>
      </c>
      <c r="R93" s="20">
        <f t="shared" si="12"/>
        <v>0.047450000000000006</v>
      </c>
      <c r="S93" s="20">
        <f t="shared" si="13"/>
        <v>0.19929000000000002</v>
      </c>
      <c r="T93" s="8">
        <f t="shared" si="14"/>
        <v>1.19574</v>
      </c>
      <c r="U93" s="6"/>
      <c r="V93" s="6"/>
      <c r="W93" s="6"/>
    </row>
    <row r="94" spans="1:23" ht="12.75">
      <c r="A94" s="1"/>
      <c r="B94" s="18">
        <f t="shared" si="15"/>
        <v>29</v>
      </c>
      <c r="C94" s="7" t="s">
        <v>47</v>
      </c>
      <c r="D94" s="19"/>
      <c r="E94" s="19">
        <v>0.5680000000000001</v>
      </c>
      <c r="F94" s="19"/>
      <c r="G94" s="19"/>
      <c r="H94" s="19">
        <f t="shared" si="0"/>
        <v>0.168</v>
      </c>
      <c r="I94" s="19">
        <v>0.128</v>
      </c>
      <c r="J94" s="19">
        <v>0.005</v>
      </c>
      <c r="K94" s="19">
        <v>0.035</v>
      </c>
      <c r="L94" s="19">
        <v>0.073</v>
      </c>
      <c r="M94" s="19">
        <v>0.004</v>
      </c>
      <c r="N94" s="19">
        <v>0.27</v>
      </c>
      <c r="O94" s="19">
        <v>0.078</v>
      </c>
      <c r="P94" s="19"/>
      <c r="Q94" s="19">
        <f t="shared" si="11"/>
        <v>1.1610000000000003</v>
      </c>
      <c r="R94" s="20">
        <f t="shared" si="12"/>
        <v>0.05805000000000002</v>
      </c>
      <c r="S94" s="20">
        <f t="shared" si="13"/>
        <v>0.24381000000000005</v>
      </c>
      <c r="T94" s="8">
        <f t="shared" si="14"/>
        <v>1.4628600000000003</v>
      </c>
      <c r="U94" s="6"/>
      <c r="V94" s="6"/>
      <c r="W94" s="6"/>
    </row>
    <row r="95" spans="1:23" ht="15.75">
      <c r="A95" s="1"/>
      <c r="B95" s="35" t="s">
        <v>25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7"/>
      <c r="U95" s="6"/>
      <c r="V95" s="6"/>
      <c r="W95" s="6"/>
    </row>
    <row r="96" spans="1:23" ht="12.75">
      <c r="A96" s="1"/>
      <c r="B96" s="18">
        <v>1</v>
      </c>
      <c r="C96" s="7" t="s">
        <v>46</v>
      </c>
      <c r="D96" s="19"/>
      <c r="E96" s="19"/>
      <c r="F96" s="19"/>
      <c r="G96" s="23"/>
      <c r="H96" s="19">
        <f t="shared" si="0"/>
        <v>0</v>
      </c>
      <c r="I96" s="19"/>
      <c r="J96" s="19"/>
      <c r="K96" s="19"/>
      <c r="L96" s="19"/>
      <c r="M96" s="19"/>
      <c r="N96" s="19"/>
      <c r="O96" s="19"/>
      <c r="P96" s="19"/>
      <c r="Q96" s="19">
        <f>D96+E96+F96+G96+H96+L96+M96+N96+O96+P96</f>
        <v>0</v>
      </c>
      <c r="R96" s="20">
        <f>Q96*0.05</f>
        <v>0</v>
      </c>
      <c r="S96" s="20">
        <f>(Q96+R96)*0.2</f>
        <v>0</v>
      </c>
      <c r="T96" s="8">
        <f>Q96+R96+S96</f>
        <v>0</v>
      </c>
      <c r="U96" s="6"/>
      <c r="V96" s="6"/>
      <c r="W96" s="6"/>
    </row>
    <row r="97" spans="1:23" ht="12.75">
      <c r="A97" s="1"/>
      <c r="B97" s="18">
        <f>B96+1</f>
        <v>2</v>
      </c>
      <c r="C97" s="7" t="s">
        <v>45</v>
      </c>
      <c r="D97" s="19"/>
      <c r="E97" s="19">
        <v>1.013</v>
      </c>
      <c r="F97" s="19"/>
      <c r="G97" s="23"/>
      <c r="H97" s="19">
        <f t="shared" si="0"/>
        <v>0</v>
      </c>
      <c r="I97" s="19"/>
      <c r="J97" s="19"/>
      <c r="K97" s="19"/>
      <c r="L97" s="19"/>
      <c r="M97" s="19"/>
      <c r="N97" s="19"/>
      <c r="O97" s="19">
        <v>0.494</v>
      </c>
      <c r="P97" s="19"/>
      <c r="Q97" s="19">
        <f>D97+E97+F97+G97+H97+L97+M97+N97+O97+P97</f>
        <v>1.507</v>
      </c>
      <c r="R97" s="20">
        <f>Q97*0.05</f>
        <v>0.07535</v>
      </c>
      <c r="S97" s="20">
        <f>(Q97+R97)*0.2</f>
        <v>0.31647000000000003</v>
      </c>
      <c r="T97" s="8">
        <f>Q97+R97+S97</f>
        <v>1.89882</v>
      </c>
      <c r="U97" s="6"/>
      <c r="V97" s="6"/>
      <c r="W97" s="6"/>
    </row>
    <row r="98" spans="1:23" ht="12.75">
      <c r="A98" s="1"/>
      <c r="B98" s="18">
        <f>B97+1</f>
        <v>3</v>
      </c>
      <c r="C98" s="7" t="s">
        <v>44</v>
      </c>
      <c r="D98" s="19"/>
      <c r="E98" s="19"/>
      <c r="F98" s="19"/>
      <c r="G98" s="23"/>
      <c r="H98" s="19">
        <f t="shared" si="0"/>
        <v>0</v>
      </c>
      <c r="I98" s="19"/>
      <c r="J98" s="19"/>
      <c r="K98" s="19"/>
      <c r="L98" s="19"/>
      <c r="M98" s="19"/>
      <c r="N98" s="19"/>
      <c r="O98" s="19"/>
      <c r="P98" s="19"/>
      <c r="Q98" s="19">
        <f>D98+E98+F98+G98+H98+L98+M98+N98+O98+P98</f>
        <v>0</v>
      </c>
      <c r="R98" s="20">
        <f>Q98*0.05</f>
        <v>0</v>
      </c>
      <c r="S98" s="20">
        <f>(Q98+R98)*0.2</f>
        <v>0</v>
      </c>
      <c r="T98" s="8">
        <f>Q98+R98+S98</f>
        <v>0</v>
      </c>
      <c r="U98" s="6"/>
      <c r="V98" s="6"/>
      <c r="W98" s="6"/>
    </row>
    <row r="99" spans="1:23" ht="12.75">
      <c r="A99" s="1"/>
      <c r="B99" s="24"/>
      <c r="C99" s="25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6"/>
      <c r="V99" s="6"/>
      <c r="W99" s="6"/>
    </row>
    <row r="100" spans="1:23" ht="12.75">
      <c r="A100" s="1"/>
      <c r="B100" s="24"/>
      <c r="C100" s="29" t="s">
        <v>21</v>
      </c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6"/>
      <c r="V100" s="6"/>
      <c r="W100" s="6"/>
    </row>
    <row r="101" spans="2:23" ht="12.7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3:17" ht="12.75">
      <c r="C102" s="28" t="s">
        <v>22</v>
      </c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</sheetData>
  <sheetProtection selectLockedCells="1" selectUnlockedCells="1"/>
  <mergeCells count="10">
    <mergeCell ref="C100:T100"/>
    <mergeCell ref="C102:Q102"/>
    <mergeCell ref="B21:T21"/>
    <mergeCell ref="B65:T65"/>
    <mergeCell ref="B95:T95"/>
    <mergeCell ref="C6:T6"/>
    <mergeCell ref="B10:W10"/>
    <mergeCell ref="Q1:T1"/>
    <mergeCell ref="Q2:T2"/>
    <mergeCell ref="Q3:T3"/>
  </mergeCells>
  <printOptions/>
  <pageMargins left="0.5905511811023623" right="0.5905511811023623" top="0.8267716535433072" bottom="0.6299212598425197" header="0.7874015748031497" footer="0.7874015748031497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2016-03-31T08:08:37Z</cp:lastPrinted>
  <dcterms:created xsi:type="dcterms:W3CDTF">2009-04-16T09:32:48Z</dcterms:created>
  <dcterms:modified xsi:type="dcterms:W3CDTF">2016-03-31T08:26:43Z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