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9320" windowHeight="7980" activeTab="0"/>
  </bookViews>
  <sheets>
    <sheet name="080500" sheetId="1" r:id="rId1"/>
  </sheets>
  <definedNames>
    <definedName name="_xlnm.Print_Area" localSheetId="0">'080500'!$A$1:$Q$207</definedName>
  </definedNames>
  <calcPr fullCalcOnLoad="1"/>
</workbook>
</file>

<file path=xl/sharedStrings.xml><?xml version="1.0" encoding="utf-8"?>
<sst xmlns="http://schemas.openxmlformats.org/spreadsheetml/2006/main" count="230" uniqueCount="159">
  <si>
    <t>ЗАТВЕРДЖЕНО
Наказ Міністерства фінансів України</t>
  </si>
  <si>
    <t xml:space="preserve">26 серпня 2014 № 836       </t>
  </si>
  <si>
    <t>ЗАТВЕРДЖЕНО</t>
  </si>
  <si>
    <t>Управління охорони здоров"я Житомирської міської ради</t>
  </si>
  <si>
    <t>(найменування головного розпорядника коштів місцевого бюджету)</t>
  </si>
  <si>
    <t>наказ</t>
  </si>
  <si>
    <t>Департаменту бюджету та фінансів міської ради</t>
  </si>
  <si>
    <t>(найменування місцевого фінансового органу)</t>
  </si>
  <si>
    <t>ПАСПОРТ</t>
  </si>
  <si>
    <t>1.</t>
  </si>
  <si>
    <t>1400000</t>
  </si>
  <si>
    <t>Управління охорони здоров’я Житомирської міської ради</t>
  </si>
  <si>
    <t>(КПКВК МБ)</t>
  </si>
  <si>
    <t>(найменування головного розпорядника)</t>
  </si>
  <si>
    <t>2.</t>
  </si>
  <si>
    <t>1410000</t>
  </si>
  <si>
    <t>(найменування відповідального виконавця)</t>
  </si>
  <si>
    <t>3.</t>
  </si>
  <si>
    <t>1412140</t>
  </si>
  <si>
    <t>0722</t>
  </si>
  <si>
    <t>Надання стоматологічної допомоги населенню</t>
  </si>
  <si>
    <t>(найменування бюджетної програми)</t>
  </si>
  <si>
    <t>4.</t>
  </si>
  <si>
    <t>5.</t>
  </si>
  <si>
    <t>Підстави для виконання бюджетної програми</t>
  </si>
  <si>
    <t xml:space="preserve">Конституція України, </t>
  </si>
  <si>
    <t>Бюджетний кодекс України,</t>
  </si>
  <si>
    <t>Закон України "Основи законодавства України про охорону здоров"я",</t>
  </si>
  <si>
    <t>Закон України "Про забезпечення санітарного та епідемічного благополуччя населення",</t>
  </si>
  <si>
    <t>Закон України "Про охорону праці",</t>
  </si>
  <si>
    <t>Закон України "Про благодійну діяльність та благодійні організації"</t>
  </si>
  <si>
    <t>Закон України "Про Державний бюджет України на 2017 рік",</t>
  </si>
  <si>
    <t xml:space="preserve">Наказ Міністерства праці та соціальної політики України та Міністерства охорони здоров'я України від 05.10.2005 № 308/519 "Про впорядкування умов оплати праці працівників закладів охорони здоров'я та установ соціального захисту населення", </t>
  </si>
  <si>
    <t>Постанова Кабінету Міністрів України від 11.05.2011р. № 524  "Питання оплати праці працівників установ, закладів  та організацій окремих галузей бюджетної сфери",</t>
  </si>
  <si>
    <t xml:space="preserve">Постанови Кабінету Міністрів України від 29.12.2009р. № 1418 "Про затвердження Порядку виплати надбавки за вислугу років медичним та фармацевтичним працівникам державних та комунальних закладів охорони здоров'я", </t>
  </si>
  <si>
    <t>Постанова Кабінету Міністрів України від 27.03.2013р. № 197 "Про підвищення оплати праці працівників установ, закладів та організацій окремих галузей бюджетної сфери"</t>
  </si>
  <si>
    <t>Закон України "Про індексацію грошових доходів населення",</t>
  </si>
  <si>
    <t>6.</t>
  </si>
  <si>
    <t>Мета бюджетної програми</t>
  </si>
  <si>
    <t xml:space="preserve">Підвищення рівня надання медичної допомоги та збереження здоров"я  населення (забезпечення якісного діагностичного та лікувального процесу). Покращення діагностики захворювань на ранніх етапах хвороб, попередження спалахів інфекційних хвороб. Створення комфортних умов для лікування хворих та належних умов праці медичного персоналу в лікувальних закладах </t>
  </si>
  <si>
    <t>7.</t>
  </si>
  <si>
    <t>Підпрограми, спрямовані на досягнення мети, визначеної паспортом бюджетної програми</t>
  </si>
  <si>
    <t>№ з/п</t>
  </si>
  <si>
    <t>КПКВК</t>
  </si>
  <si>
    <t>КФКВК</t>
  </si>
  <si>
    <t>Назва підпрограми</t>
  </si>
  <si>
    <t>8.</t>
  </si>
  <si>
    <t>Обсяги фінансування бюджетної програми у розрізі підпрограм та завдань</t>
  </si>
  <si>
    <t>(тис.грн.)</t>
  </si>
  <si>
    <t>Загальний фонд</t>
  </si>
  <si>
    <t>Спеціальний фонд</t>
  </si>
  <si>
    <t>Разом</t>
  </si>
  <si>
    <t>9.</t>
  </si>
  <si>
    <t>Перелік регіональних цільових програм, які виконуються у складі бюджетної програми</t>
  </si>
  <si>
    <t>Назва регіональної цільової програми та підпрограми</t>
  </si>
  <si>
    <t>Регіональна цільова програма 1</t>
  </si>
  <si>
    <t>Підпрограма 1</t>
  </si>
  <si>
    <t>Підпрограма 2</t>
  </si>
  <si>
    <t>…</t>
  </si>
  <si>
    <t>Усього</t>
  </si>
  <si>
    <t>10.</t>
  </si>
  <si>
    <t>Результативні показники бюджетної програми у розрізі підпрограм і завдань</t>
  </si>
  <si>
    <t>Показники</t>
  </si>
  <si>
    <t>Одиниця виміру</t>
  </si>
  <si>
    <t>Джерело інформації</t>
  </si>
  <si>
    <t>9 місяців</t>
  </si>
  <si>
    <t>Значення показника</t>
  </si>
  <si>
    <t>затрат</t>
  </si>
  <si>
    <t>кількість закладів</t>
  </si>
  <si>
    <t>од.</t>
  </si>
  <si>
    <t>зведення планів по мережі, штатах і контингентах установ, що фінансуються з місцевих бюджетів</t>
  </si>
  <si>
    <t>кількість штатних одиниць, з них:</t>
  </si>
  <si>
    <t>у тому числі</t>
  </si>
  <si>
    <t>лікарів</t>
  </si>
  <si>
    <t>видатки на оплату праці, в т.ч.:</t>
  </si>
  <si>
    <t>тис.грн.</t>
  </si>
  <si>
    <t xml:space="preserve">Витрати на пільгове зубопротезування окремих категорій населення </t>
  </si>
  <si>
    <t>кошторис установи</t>
  </si>
  <si>
    <t>продукту</t>
  </si>
  <si>
    <t>кількість лікарських відвідувань</t>
  </si>
  <si>
    <t>статистична звітність, форма №20</t>
  </si>
  <si>
    <t>кількість осіб, яким проведена планова санація</t>
  </si>
  <si>
    <t>осіб</t>
  </si>
  <si>
    <t>кількість протезувань, всього</t>
  </si>
  <si>
    <t>у т.ч. пільгових протезувань</t>
  </si>
  <si>
    <t>ефективності</t>
  </si>
  <si>
    <t>Кількість пролікованих пацієнтів на одного лікаря стоматолога (навантаження на 1 лікарську посаду)</t>
  </si>
  <si>
    <t>розрахунок (відношення кількості лікарських відвідувань до кількості лікарських посад)</t>
  </si>
  <si>
    <t>середня вартість одного відвідування, в т.ч.:</t>
  </si>
  <si>
    <t>грн.</t>
  </si>
  <si>
    <t>розрахунок (відношення загальної суми витрат  до кількості відвідувань)</t>
  </si>
  <si>
    <t>середня вартість 1 пільгового зубопротезування</t>
  </si>
  <si>
    <t>розрахунок (відношення видатків на пільгове зубопротезування до кількості запротезованих)</t>
  </si>
  <si>
    <t>середня тривалість лікування</t>
  </si>
  <si>
    <t>хв.</t>
  </si>
  <si>
    <t>середньомісячна заробітна плата одного працівника, в т.ч.</t>
  </si>
  <si>
    <t>розрахунок (відношення річного фонду оплати праці  до кількості штатних одиниць)</t>
  </si>
  <si>
    <t xml:space="preserve"> лікарів</t>
  </si>
  <si>
    <t>якості</t>
  </si>
  <si>
    <t>Відсоток осіб, що отримали пільгове зубопротезування, до загальної кількості осіб, що перебувають на черзі на пільгове зубопротезування</t>
  </si>
  <si>
    <t>%</t>
  </si>
  <si>
    <t>розрахунок (відношення загальної кількості осіб до кількості запротезованих)</t>
  </si>
  <si>
    <t>динаміка навантаженості на 1 лікарську посаду в порівнянні до аналогічного періоду</t>
  </si>
  <si>
    <t>прогноз</t>
  </si>
  <si>
    <t>11.</t>
  </si>
  <si>
    <t>Код</t>
  </si>
  <si>
    <t>Найменування джерел надходжень</t>
  </si>
  <si>
    <t>Касові видатки станом на 01 січня звітного періоду</t>
  </si>
  <si>
    <t xml:space="preserve">План видатківзвітного періоду </t>
  </si>
  <si>
    <t>Пояснення, що характеризують джерела фінансування</t>
  </si>
  <si>
    <t>загальний фонд</t>
  </si>
  <si>
    <t>спеціальний фонд</t>
  </si>
  <si>
    <t>разом</t>
  </si>
  <si>
    <t>Інвестиційний проект 1</t>
  </si>
  <si>
    <t>Надходження із бюджету</t>
  </si>
  <si>
    <t>Інші джерела фінансування (за видами)</t>
  </si>
  <si>
    <t>х</t>
  </si>
  <si>
    <t>Інвестиційний проект  2</t>
  </si>
  <si>
    <t>УСЬОГО</t>
  </si>
  <si>
    <t>Житомирської міської ради</t>
  </si>
  <si>
    <t>(підпис)</t>
  </si>
  <si>
    <t>(ініціали та прізвище)</t>
  </si>
  <si>
    <t>ПОГОДЖЕНО:</t>
  </si>
  <si>
    <t>Директор департаменту бюджету та фінансів</t>
  </si>
  <si>
    <t>С.П.Гаращук</t>
  </si>
  <si>
    <r>
      <t xml:space="preserve">
</t>
    </r>
    <r>
      <rPr>
        <b/>
        <sz val="11"/>
        <rFont val="Times New Roman"/>
        <family val="1"/>
      </rPr>
      <t xml:space="preserve">Наказ </t>
    </r>
  </si>
  <si>
    <r>
      <t>(КФКВК)</t>
    </r>
    <r>
      <rPr>
        <vertAlign val="superscript"/>
        <sz val="10"/>
        <rFont val="Times New Roman"/>
        <family val="1"/>
      </rPr>
      <t>1</t>
    </r>
  </si>
  <si>
    <r>
      <t>Підпрограма/завдання бюджетної програми</t>
    </r>
    <r>
      <rPr>
        <vertAlign val="superscript"/>
        <sz val="12"/>
        <rFont val="Times New Roman"/>
        <family val="1"/>
      </rPr>
      <t>2</t>
    </r>
  </si>
  <si>
    <r>
      <t xml:space="preserve">Завдання : </t>
    </r>
    <r>
      <rPr>
        <b/>
        <sz val="12"/>
        <rFont val="Times New Roman"/>
        <family val="1"/>
      </rPr>
      <t>Забезпечення надання належної лікувально-оздоровчої та профілактичної стоматологічної допомоги дорослому та дитячому населенню</t>
    </r>
  </si>
  <si>
    <r>
      <t xml:space="preserve">Джерела фінансування інвестиційних проектів у розрізі підпрограм </t>
    </r>
    <r>
      <rPr>
        <sz val="8"/>
        <rFont val="Times New Roman"/>
        <family val="1"/>
      </rPr>
      <t>2</t>
    </r>
  </si>
  <si>
    <r>
      <t>Прогноз видатків до кінця реалізації інвестиційного проекту</t>
    </r>
    <r>
      <rPr>
        <vertAlign val="superscript"/>
        <sz val="12"/>
        <rFont val="Times New Roman"/>
        <family val="1"/>
      </rPr>
      <t>3</t>
    </r>
  </si>
  <si>
    <r>
      <t>1</t>
    </r>
    <r>
      <rPr>
        <sz val="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</si>
  <si>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8"/>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</si>
  <si>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8"/>
        <rFont val="Times New Roman"/>
        <family val="1"/>
      </rPr>
      <t xml:space="preserve"> Прогноз видатків до кінця реалізації інвестиційного проекту зазначається з розбивкою за роками.</t>
    </r>
  </si>
  <si>
    <t xml:space="preserve">                                              бюджетної програми місцевого бюджету на 2017 рік ( з урахуванням змін )</t>
  </si>
  <si>
    <r>
      <t>та спеціального фонду - 36,9</t>
    </r>
    <r>
      <rPr>
        <b/>
        <u val="single"/>
        <sz val="12"/>
        <rFont val="Times New Roman"/>
        <family val="1"/>
      </rPr>
      <t xml:space="preserve"> тис. гривень.</t>
    </r>
  </si>
  <si>
    <t>Начальник управління охорони здоров"я</t>
  </si>
  <si>
    <t>М.О.Місюрова</t>
  </si>
  <si>
    <t>Програма "Безпечне місто" на 2017-2019 роки</t>
  </si>
  <si>
    <t>Завдання 1: Забезпечення надання належної лікувально-оздоровчої та профілактичної стоматологічної допомоги дорослому та дитячому  населенню</t>
  </si>
  <si>
    <t>Завдання 2: Встановлення та наладка  засобів охоронної сигналізації, відеоспостереження.</t>
  </si>
  <si>
    <t xml:space="preserve">Обсяг видатків на створення відеоспостереження </t>
  </si>
  <si>
    <t>тис. грн.</t>
  </si>
  <si>
    <t>кошторис видатків</t>
  </si>
  <si>
    <t>Кількість установ, яким буде встановлено відеоспостереження</t>
  </si>
  <si>
    <t>шт.</t>
  </si>
  <si>
    <t xml:space="preserve"> проект Міської  програми  на 2017-2019 роки</t>
  </si>
  <si>
    <t>Кількість камер</t>
  </si>
  <si>
    <t>розрахунок</t>
  </si>
  <si>
    <t>орієнтовна кількість мікрочіпів</t>
  </si>
  <si>
    <t>Середні витрати на одну камеру.</t>
  </si>
  <si>
    <t>Середні витрати на придбання  мікрочіпів</t>
  </si>
  <si>
    <t>Відсоток освоєння коштів</t>
  </si>
  <si>
    <t>розрахунково</t>
  </si>
  <si>
    <t>від    27.04.2017р.    № 60</t>
  </si>
  <si>
    <r>
      <t>Обсяг бюджетних призначень/бюджетних асигнувань -</t>
    </r>
    <r>
      <rPr>
        <b/>
        <u val="single"/>
        <sz val="12"/>
        <rFont val="Times New Roman"/>
        <family val="1"/>
      </rPr>
      <t xml:space="preserve"> 14 408,04 тис.гривень,</t>
    </r>
    <r>
      <rPr>
        <b/>
        <sz val="12"/>
        <rFont val="Times New Roman"/>
        <family val="1"/>
      </rPr>
      <t xml:space="preserve"> </t>
    </r>
    <r>
      <rPr>
        <sz val="12"/>
        <rFont val="Times New Roman"/>
        <family val="1"/>
      </rPr>
      <t xml:space="preserve">у тому числі загального фонду - 14371,14 </t>
    </r>
    <r>
      <rPr>
        <b/>
        <sz val="12"/>
        <rFont val="Times New Roman"/>
        <family val="1"/>
      </rPr>
      <t>тис.гривень</t>
    </r>
    <r>
      <rPr>
        <sz val="12"/>
        <rFont val="Times New Roman"/>
        <family val="1"/>
      </rPr>
      <t xml:space="preserve"> </t>
    </r>
  </si>
  <si>
    <t>від    27.04.2017р.    № 30-Д</t>
  </si>
  <si>
    <t xml:space="preserve">Рішення міської ради від 21.12.2016р. № 491  "Про міський бюджет на 2017р."  зі змінами </t>
  </si>
  <si>
    <t xml:space="preserve">      
</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</si>
</sst>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0.000000"/>
    <numFmt numFmtId="187" formatCode="0.0000"/>
    <numFmt numFmtId="188" formatCode="0.000"/>
    <numFmt numFmtId="189" formatCode="0.0000000000"/>
    <numFmt numFmtId="190" formatCode="0.000000000"/>
    <numFmt numFmtId="191" formatCode="0.00000000"/>
    <numFmt numFmtId="192" formatCode="0.0000000"/>
    <numFmt numFmtId="193" formatCode="0.000000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00000000"/>
    <numFmt numFmtId="199" formatCode="0.0000000000000"/>
    <numFmt numFmtId="200" formatCode="0.00000000000000"/>
    <numFmt numFmtId="201" formatCode="0.000000000000000"/>
    <numFmt numFmtId="202" formatCode="_-* #,##0.000_р_._-;\-* #,##0.000_р_._-;_-* &quot;-&quot;??_р_._-;_-@_-"/>
    <numFmt numFmtId="203" formatCode="_-* #,##0.0_р_._-;\-* #,##0.0_р_._-;_-* &quot;-&quot;?_р_._-;_-@_-"/>
    <numFmt numFmtId="204" formatCode="#,##0.000"/>
    <numFmt numFmtId="205" formatCode="#,##0.0000"/>
  </numFmts>
  <fonts count="60">
    <font>
      <sz val="10"/>
      <name val="Arial Cyr"/>
      <family val="0"/>
    </font>
    <font>
      <u val="single"/>
      <sz val="10"/>
      <color indexed="12"/>
      <name val="Arial"/>
      <family val="0"/>
    </font>
    <font>
      <u val="single"/>
      <sz val="10"/>
      <color indexed="36"/>
      <name val="Arial"/>
      <family val="0"/>
    </font>
    <font>
      <sz val="8"/>
      <name val="Arial Cyr"/>
      <family val="0"/>
    </font>
    <font>
      <b/>
      <sz val="10"/>
      <name val="Times New Roman"/>
      <family val="1"/>
    </font>
    <font>
      <sz val="10"/>
      <name val="Times New Roman"/>
      <family val="1"/>
    </font>
    <font>
      <b/>
      <sz val="11"/>
      <name val="Times New Roman"/>
      <family val="1"/>
    </font>
    <font>
      <sz val="11"/>
      <name val="Times New Roman"/>
      <family val="1"/>
    </font>
    <font>
      <b/>
      <sz val="12"/>
      <name val="Times New Roman"/>
      <family val="1"/>
    </font>
    <font>
      <sz val="7"/>
      <name val="Times New Roman"/>
      <family val="1"/>
    </font>
    <font>
      <u val="single"/>
      <sz val="11"/>
      <name val="Times New Roman"/>
      <family val="1"/>
    </font>
    <font>
      <sz val="8"/>
      <name val="Times New Roman"/>
      <family val="1"/>
    </font>
    <font>
      <b/>
      <sz val="14"/>
      <name val="Times New Roman"/>
      <family val="1"/>
    </font>
    <font>
      <sz val="12"/>
      <name val="Times New Roman"/>
      <family val="1"/>
    </font>
    <font>
      <b/>
      <u val="single"/>
      <sz val="12"/>
      <name val="Times New Roman"/>
      <family val="1"/>
    </font>
    <font>
      <vertAlign val="superscript"/>
      <sz val="10"/>
      <name val="Times New Roman"/>
      <family val="1"/>
    </font>
    <font>
      <u val="single"/>
      <sz val="12"/>
      <name val="Times New Roman"/>
      <family val="1"/>
    </font>
    <font>
      <u val="single"/>
      <sz val="10"/>
      <name val="Times New Roman"/>
      <family val="1"/>
    </font>
    <font>
      <vertAlign val="superscript"/>
      <sz val="12"/>
      <name val="Times New Roman"/>
      <family val="1"/>
    </font>
    <font>
      <b/>
      <i/>
      <u val="single"/>
      <sz val="12"/>
      <name val="Times New Roman"/>
      <family val="1"/>
    </font>
    <font>
      <i/>
      <sz val="12"/>
      <name val="Times New Roman"/>
      <family val="1"/>
    </font>
    <font>
      <b/>
      <u val="single"/>
      <sz val="8"/>
      <name val="Times New Roman"/>
      <family val="1"/>
    </font>
    <font>
      <sz val="9"/>
      <name val="Times New Roman"/>
      <family val="1"/>
    </font>
    <font>
      <sz val="12"/>
      <name val="Arial Cyr"/>
      <family val="0"/>
    </font>
    <font>
      <vertAlign val="superscript"/>
      <sz val="8"/>
      <name val="Times New Roman"/>
      <family val="1"/>
    </font>
    <font>
      <sz val="1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284">
    <xf numFmtId="0" fontId="0" fillId="0" borderId="0" xfId="0" applyAlignment="1">
      <alignment/>
    </xf>
    <xf numFmtId="0" fontId="4" fillId="0" borderId="0" xfId="0" applyFont="1" applyAlignment="1">
      <alignment horizontal="right"/>
    </xf>
    <xf numFmtId="0" fontId="5" fillId="0" borderId="0" xfId="0" applyFont="1" applyAlignment="1">
      <alignment/>
    </xf>
    <xf numFmtId="49" fontId="5" fillId="0" borderId="0" xfId="53" applyNumberFormat="1" applyFont="1" applyBorder="1" applyAlignment="1">
      <alignment horizontal="left" wrapText="1"/>
      <protection/>
    </xf>
    <xf numFmtId="0" fontId="5" fillId="0" borderId="0" xfId="0" applyFont="1" applyAlignment="1">
      <alignment horizontal="left"/>
    </xf>
    <xf numFmtId="0" fontId="4" fillId="0" borderId="0" xfId="53" applyFont="1" applyAlignment="1">
      <alignment horizontal="right"/>
      <protection/>
    </xf>
    <xf numFmtId="0" fontId="5" fillId="0" borderId="0" xfId="53" applyFont="1">
      <alignment/>
      <protection/>
    </xf>
    <xf numFmtId="0" fontId="6" fillId="0" borderId="0" xfId="53" applyFont="1" applyAlignment="1">
      <alignment horizontal="center"/>
      <protection/>
    </xf>
    <xf numFmtId="0" fontId="8" fillId="0" borderId="0" xfId="53" applyFont="1" applyAlignment="1">
      <alignment horizontal="right"/>
      <protection/>
    </xf>
    <xf numFmtId="49" fontId="8" fillId="0" borderId="0" xfId="53" applyNumberFormat="1" applyFont="1" applyBorder="1" applyAlignment="1">
      <alignment horizontal="center"/>
      <protection/>
    </xf>
    <xf numFmtId="0" fontId="8" fillId="0" borderId="0" xfId="53" applyFont="1">
      <alignment/>
      <protection/>
    </xf>
    <xf numFmtId="0" fontId="13" fillId="0" borderId="0" xfId="53" applyFont="1" applyBorder="1" applyAlignment="1">
      <alignment/>
      <protection/>
    </xf>
    <xf numFmtId="0" fontId="13" fillId="0" borderId="0" xfId="0" applyFont="1" applyAlignment="1">
      <alignment/>
    </xf>
    <xf numFmtId="0" fontId="5" fillId="0" borderId="0" xfId="53" applyFont="1" applyBorder="1" applyAlignment="1">
      <alignment horizontal="center"/>
      <protection/>
    </xf>
    <xf numFmtId="0" fontId="5" fillId="0" borderId="0" xfId="53" applyFont="1" applyAlignment="1">
      <alignment/>
      <protection/>
    </xf>
    <xf numFmtId="49" fontId="14" fillId="33" borderId="0" xfId="53" applyNumberFormat="1" applyFont="1" applyFill="1" applyBorder="1" applyAlignment="1">
      <alignment horizontal="center"/>
      <protection/>
    </xf>
    <xf numFmtId="0" fontId="8" fillId="0" borderId="0" xfId="53" applyNumberFormat="1" applyFont="1" applyBorder="1" applyAlignment="1">
      <alignment horizontal="left" wrapText="1"/>
      <protection/>
    </xf>
    <xf numFmtId="0" fontId="5" fillId="0" borderId="0" xfId="53" applyFont="1" applyAlignment="1">
      <alignment horizontal="center"/>
      <protection/>
    </xf>
    <xf numFmtId="0" fontId="5" fillId="0" borderId="10" xfId="0" applyFont="1" applyBorder="1" applyAlignment="1">
      <alignment/>
    </xf>
    <xf numFmtId="0" fontId="13" fillId="0" borderId="0" xfId="53" applyFont="1" applyAlignment="1">
      <alignment/>
      <protection/>
    </xf>
    <xf numFmtId="0" fontId="8" fillId="0" borderId="0" xfId="0" applyFont="1" applyAlignment="1">
      <alignment horizontal="right"/>
    </xf>
    <xf numFmtId="0" fontId="16" fillId="0" borderId="0" xfId="0" applyFont="1" applyAlignment="1">
      <alignment/>
    </xf>
    <xf numFmtId="0" fontId="17"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5" fillId="0" borderId="0" xfId="0" applyFont="1" applyAlignment="1">
      <alignment/>
    </xf>
    <xf numFmtId="0" fontId="5" fillId="0" borderId="11" xfId="0" applyFont="1" applyBorder="1" applyAlignment="1">
      <alignment horizontal="center"/>
    </xf>
    <xf numFmtId="0" fontId="5" fillId="0" borderId="0" xfId="0" applyFont="1" applyBorder="1" applyAlignment="1">
      <alignment/>
    </xf>
    <xf numFmtId="0" fontId="5" fillId="0" borderId="0" xfId="0" applyFont="1" applyBorder="1" applyAlignment="1">
      <alignment/>
    </xf>
    <xf numFmtId="49" fontId="13" fillId="0" borderId="11" xfId="53" applyNumberFormat="1" applyFont="1" applyBorder="1" applyAlignment="1">
      <alignment horizontal="center"/>
      <protection/>
    </xf>
    <xf numFmtId="0" fontId="5" fillId="0" borderId="0" xfId="0" applyFont="1" applyBorder="1" applyAlignment="1">
      <alignment wrapText="1"/>
    </xf>
    <xf numFmtId="49" fontId="13"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vertical="center" wrapText="1"/>
    </xf>
    <xf numFmtId="49" fontId="13" fillId="0" borderId="12" xfId="0" applyNumberFormat="1" applyFont="1" applyBorder="1" applyAlignment="1">
      <alignment horizontal="center" vertical="center" wrapText="1"/>
    </xf>
    <xf numFmtId="0" fontId="5" fillId="0" borderId="0" xfId="0" applyFont="1" applyBorder="1" applyAlignment="1">
      <alignment horizontal="right"/>
    </xf>
    <xf numFmtId="0" fontId="5"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4" fillId="0" borderId="0" xfId="0" applyFont="1" applyAlignment="1">
      <alignment/>
    </xf>
    <xf numFmtId="0" fontId="13" fillId="0" borderId="13" xfId="0" applyFont="1" applyBorder="1" applyAlignment="1">
      <alignment horizontal="center" wrapText="1"/>
    </xf>
    <xf numFmtId="0" fontId="5" fillId="0" borderId="13" xfId="0" applyFont="1" applyBorder="1" applyAlignment="1">
      <alignment horizontal="center" wrapText="1"/>
    </xf>
    <xf numFmtId="0" fontId="5" fillId="0" borderId="12" xfId="0" applyFont="1" applyBorder="1" applyAlignment="1">
      <alignment horizontal="center" vertical="distributed"/>
    </xf>
    <xf numFmtId="0" fontId="5" fillId="0" borderId="14" xfId="0" applyFont="1" applyBorder="1" applyAlignment="1">
      <alignment horizontal="center" vertical="distributed"/>
    </xf>
    <xf numFmtId="0" fontId="5" fillId="0" borderId="15" xfId="0" applyFont="1" applyBorder="1" applyAlignment="1">
      <alignment horizontal="center" vertical="distributed"/>
    </xf>
    <xf numFmtId="0" fontId="8" fillId="0" borderId="11" xfId="0" applyFont="1" applyBorder="1" applyAlignment="1">
      <alignment horizontal="right" wrapText="1"/>
    </xf>
    <xf numFmtId="0" fontId="8"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1" fontId="13" fillId="0" borderId="11" xfId="0" applyNumberFormat="1" applyFont="1" applyFill="1" applyBorder="1" applyAlignment="1">
      <alignment horizontal="center" vertical="center" wrapText="1"/>
    </xf>
    <xf numFmtId="180" fontId="13" fillId="0" borderId="11" xfId="0" applyNumberFormat="1" applyFont="1" applyFill="1" applyBorder="1" applyAlignment="1">
      <alignment horizontal="center" vertical="center" wrapText="1"/>
    </xf>
    <xf numFmtId="0" fontId="8" fillId="33" borderId="11" xfId="0" applyFont="1" applyFill="1" applyBorder="1" applyAlignment="1">
      <alignment horizontal="right" wrapText="1"/>
    </xf>
    <xf numFmtId="0" fontId="13" fillId="33" borderId="0" xfId="0" applyFont="1" applyFill="1" applyAlignment="1">
      <alignment/>
    </xf>
    <xf numFmtId="0" fontId="4" fillId="33" borderId="0" xfId="0" applyFont="1" applyFill="1" applyBorder="1" applyAlignment="1">
      <alignment horizontal="right" wrapText="1"/>
    </xf>
    <xf numFmtId="0" fontId="21" fillId="33"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5" fillId="0" borderId="0" xfId="0" applyFont="1" applyAlignment="1">
      <alignment horizontal="right"/>
    </xf>
    <xf numFmtId="0" fontId="11" fillId="0" borderId="12" xfId="0" applyFont="1" applyBorder="1" applyAlignment="1">
      <alignment horizontal="center"/>
    </xf>
    <xf numFmtId="0" fontId="11" fillId="0" borderId="15" xfId="0" applyFont="1" applyBorder="1" applyAlignment="1">
      <alignment horizontal="center" vertical="center" wrapText="1"/>
    </xf>
    <xf numFmtId="0" fontId="11" fillId="0" borderId="11" xfId="0" applyFont="1" applyBorder="1" applyAlignment="1">
      <alignment horizontal="center"/>
    </xf>
    <xf numFmtId="0" fontId="11" fillId="0" borderId="12" xfId="0" applyFont="1" applyBorder="1" applyAlignment="1">
      <alignment horizontal="center" wrapText="1"/>
    </xf>
    <xf numFmtId="0" fontId="11" fillId="0" borderId="14" xfId="0" applyFont="1" applyBorder="1" applyAlignment="1">
      <alignment horizontal="center"/>
    </xf>
    <xf numFmtId="0" fontId="8" fillId="0" borderId="12" xfId="0" applyFont="1" applyBorder="1" applyAlignment="1">
      <alignment horizontal="right"/>
    </xf>
    <xf numFmtId="0" fontId="13" fillId="0" borderId="15" xfId="0" applyFont="1" applyBorder="1" applyAlignment="1">
      <alignment horizontal="left" wrapText="1"/>
    </xf>
    <xf numFmtId="0" fontId="13" fillId="0" borderId="15" xfId="0" applyFont="1" applyBorder="1" applyAlignment="1">
      <alignment wrapText="1"/>
    </xf>
    <xf numFmtId="2" fontId="13" fillId="0" borderId="11" xfId="0" applyNumberFormat="1" applyFont="1" applyBorder="1" applyAlignment="1">
      <alignment/>
    </xf>
    <xf numFmtId="0" fontId="13" fillId="0" borderId="12" xfId="0" applyFont="1" applyBorder="1" applyAlignment="1">
      <alignment wrapText="1"/>
    </xf>
    <xf numFmtId="0" fontId="23" fillId="0" borderId="14" xfId="0" applyFont="1" applyBorder="1" applyAlignment="1">
      <alignment/>
    </xf>
    <xf numFmtId="0" fontId="23" fillId="0" borderId="11" xfId="0" applyFont="1" applyBorder="1" applyAlignment="1">
      <alignment/>
    </xf>
    <xf numFmtId="2" fontId="13" fillId="0" borderId="11" xfId="0" applyNumberFormat="1" applyFont="1" applyBorder="1" applyAlignment="1">
      <alignment horizontal="center"/>
    </xf>
    <xf numFmtId="2" fontId="13" fillId="0" borderId="15" xfId="0" applyNumberFormat="1" applyFont="1" applyBorder="1" applyAlignment="1">
      <alignment/>
    </xf>
    <xf numFmtId="0" fontId="13" fillId="0" borderId="15" xfId="0" applyFont="1" applyBorder="1" applyAlignment="1">
      <alignment horizontal="center" wrapText="1"/>
    </xf>
    <xf numFmtId="0" fontId="4" fillId="0" borderId="0" xfId="0" applyFont="1" applyBorder="1" applyAlignment="1">
      <alignment horizontal="right"/>
    </xf>
    <xf numFmtId="0" fontId="24" fillId="0" borderId="0" xfId="0" applyFont="1" applyAlignment="1">
      <alignment horizontal="left"/>
    </xf>
    <xf numFmtId="0" fontId="11" fillId="0" borderId="0" xfId="0" applyFont="1" applyAlignment="1">
      <alignment horizontal="left"/>
    </xf>
    <xf numFmtId="0" fontId="13" fillId="0" borderId="0" xfId="0" applyFont="1" applyBorder="1" applyAlignment="1">
      <alignment horizontal="center"/>
    </xf>
    <xf numFmtId="0" fontId="13" fillId="0" borderId="0" xfId="0" applyFont="1" applyAlignment="1">
      <alignment horizontal="center"/>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right" vertical="center" wrapText="1"/>
    </xf>
    <xf numFmtId="0" fontId="11" fillId="0" borderId="0" xfId="53" applyFont="1" applyBorder="1" applyAlignment="1">
      <alignment horizontal="left"/>
      <protection/>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13" fillId="0" borderId="12"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2"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7" fillId="0" borderId="0" xfId="0" applyFont="1" applyBorder="1" applyAlignment="1">
      <alignment horizontal="left" vertical="center" wrapText="1"/>
    </xf>
    <xf numFmtId="0" fontId="13" fillId="0" borderId="0" xfId="0" applyFont="1" applyBorder="1" applyAlignment="1">
      <alignment horizontal="left" vertical="center" wrapText="1"/>
    </xf>
    <xf numFmtId="182" fontId="13" fillId="0" borderId="12" xfId="0" applyNumberFormat="1" applyFont="1" applyBorder="1" applyAlignment="1">
      <alignment horizontal="center" vertical="center" wrapText="1"/>
    </xf>
    <xf numFmtId="182" fontId="13" fillId="0" borderId="15"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182" fontId="13" fillId="0" borderId="14" xfId="0" applyNumberFormat="1" applyFont="1" applyBorder="1" applyAlignment="1">
      <alignment horizontal="center" vertical="center" wrapText="1"/>
    </xf>
    <xf numFmtId="0" fontId="7" fillId="0" borderId="0" xfId="0" applyFont="1" applyBorder="1" applyAlignment="1">
      <alignment wrapText="1"/>
    </xf>
    <xf numFmtId="0" fontId="13" fillId="0" borderId="14" xfId="0" applyFont="1" applyBorder="1" applyAlignment="1">
      <alignment horizontal="center" vertical="distributed" wrapText="1"/>
    </xf>
    <xf numFmtId="0" fontId="13" fillId="0" borderId="15" xfId="0" applyFont="1" applyBorder="1" applyAlignment="1">
      <alignment horizontal="center" vertical="distributed" wrapText="1"/>
    </xf>
    <xf numFmtId="0" fontId="13" fillId="0" borderId="14" xfId="0" applyFont="1" applyFill="1" applyBorder="1" applyAlignment="1">
      <alignment horizontal="center" vertical="distributed" wrapText="1"/>
    </xf>
    <xf numFmtId="0" fontId="13" fillId="0" borderId="15" xfId="0" applyFont="1" applyFill="1" applyBorder="1" applyAlignment="1">
      <alignment horizontal="center" vertical="distributed" wrapText="1"/>
    </xf>
    <xf numFmtId="0" fontId="20" fillId="0" borderId="12"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6" fillId="0" borderId="0" xfId="53" applyFont="1" applyAlignment="1">
      <alignment horizontal="center"/>
      <protection/>
    </xf>
    <xf numFmtId="0" fontId="8" fillId="0" borderId="0" xfId="0" applyFont="1" applyAlignment="1">
      <alignment horizontal="left"/>
    </xf>
    <xf numFmtId="0" fontId="5"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20" fillId="0" borderId="14" xfId="0" applyFont="1" applyFill="1" applyBorder="1" applyAlignment="1">
      <alignment horizontal="center" vertical="distributed" wrapText="1"/>
    </xf>
    <xf numFmtId="0" fontId="20" fillId="0" borderId="15" xfId="0" applyFont="1" applyFill="1" applyBorder="1" applyAlignment="1">
      <alignment horizontal="center" vertical="distributed"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20" fillId="0" borderId="12" xfId="0" applyFont="1" applyFill="1" applyBorder="1" applyAlignment="1">
      <alignment horizontal="left" vertical="distributed" wrapText="1"/>
    </xf>
    <xf numFmtId="0" fontId="20" fillId="0" borderId="14" xfId="0" applyFont="1" applyFill="1" applyBorder="1" applyAlignment="1">
      <alignment horizontal="left" vertical="distributed" wrapText="1"/>
    </xf>
    <xf numFmtId="0" fontId="20" fillId="0" borderId="15" xfId="0" applyFont="1" applyFill="1" applyBorder="1" applyAlignment="1">
      <alignment horizontal="left" vertical="distributed" wrapText="1"/>
    </xf>
    <xf numFmtId="0" fontId="13" fillId="33" borderId="1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2" xfId="0" applyFont="1" applyFill="1" applyBorder="1" applyAlignment="1">
      <alignment horizontal="center" vertical="center" wrapText="1"/>
    </xf>
    <xf numFmtId="180" fontId="13" fillId="0" borderId="12" xfId="0" applyNumberFormat="1" applyFont="1" applyFill="1" applyBorder="1" applyAlignment="1">
      <alignment horizontal="center" vertical="center" wrapText="1"/>
    </xf>
    <xf numFmtId="180" fontId="13" fillId="0" borderId="14" xfId="0" applyNumberFormat="1" applyFont="1" applyFill="1" applyBorder="1" applyAlignment="1">
      <alignment horizontal="center" vertical="center" wrapText="1"/>
    </xf>
    <xf numFmtId="180" fontId="13" fillId="0" borderId="15" xfId="0" applyNumberFormat="1"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13" fillId="33" borderId="15" xfId="0" applyFont="1" applyFill="1" applyBorder="1" applyAlignment="1">
      <alignment horizontal="left" vertical="center" wrapText="1"/>
    </xf>
    <xf numFmtId="49" fontId="5" fillId="0" borderId="0" xfId="53" applyNumberFormat="1" applyFont="1" applyAlignment="1">
      <alignment horizontal="left" wrapText="1"/>
      <protection/>
    </xf>
    <xf numFmtId="49" fontId="5" fillId="0" borderId="0" xfId="53" applyNumberFormat="1" applyFont="1" applyBorder="1" applyAlignment="1">
      <alignment horizontal="left" wrapText="1"/>
      <protection/>
    </xf>
    <xf numFmtId="49" fontId="4" fillId="0" borderId="0" xfId="53" applyNumberFormat="1" applyFont="1" applyBorder="1" applyAlignment="1">
      <alignment horizontal="left" wrapText="1"/>
      <protection/>
    </xf>
    <xf numFmtId="0" fontId="8" fillId="0" borderId="18" xfId="0" applyFont="1" applyBorder="1" applyAlignment="1">
      <alignment horizontal="left" wrapText="1"/>
    </xf>
    <xf numFmtId="0" fontId="12" fillId="0" borderId="0" xfId="53" applyFont="1" applyAlignment="1">
      <alignment horizontal="center"/>
      <protection/>
    </xf>
    <xf numFmtId="0" fontId="10" fillId="33" borderId="0" xfId="53" applyFont="1" applyFill="1" applyBorder="1" applyAlignment="1">
      <alignment horizontal="left"/>
      <protection/>
    </xf>
    <xf numFmtId="0" fontId="13" fillId="0" borderId="12"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1" fontId="13" fillId="0" borderId="12" xfId="0" applyNumberFormat="1" applyFont="1" applyFill="1" applyBorder="1" applyAlignment="1">
      <alignment horizontal="center" vertical="center" wrapText="1"/>
    </xf>
    <xf numFmtId="1" fontId="13" fillId="0" borderId="14" xfId="0" applyNumberFormat="1" applyFont="1" applyFill="1" applyBorder="1" applyAlignment="1">
      <alignment horizontal="center" vertical="center" wrapText="1"/>
    </xf>
    <xf numFmtId="1" fontId="13" fillId="0" borderId="15" xfId="0" applyNumberFormat="1" applyFont="1" applyFill="1" applyBorder="1" applyAlignment="1">
      <alignment horizontal="center" vertical="center" wrapText="1"/>
    </xf>
    <xf numFmtId="49" fontId="9" fillId="0" borderId="10" xfId="53" applyNumberFormat="1" applyFont="1" applyBorder="1" applyAlignment="1">
      <alignment horizontal="left" wrapText="1"/>
      <protection/>
    </xf>
    <xf numFmtId="49" fontId="6" fillId="0" borderId="0" xfId="53" applyNumberFormat="1" applyFont="1" applyBorder="1" applyAlignment="1">
      <alignment horizontal="left" wrapText="1"/>
      <protection/>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2" fontId="13" fillId="0" borderId="12" xfId="0" applyNumberFormat="1" applyFont="1" applyFill="1" applyBorder="1" applyAlignment="1">
      <alignment horizontal="center" vertical="center" wrapText="1"/>
    </xf>
    <xf numFmtId="2" fontId="13" fillId="0" borderId="14" xfId="0" applyNumberFormat="1" applyFont="1" applyFill="1" applyBorder="1" applyAlignment="1">
      <alignment horizontal="center" vertical="center" wrapText="1"/>
    </xf>
    <xf numFmtId="2" fontId="13" fillId="0" borderId="15"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80" fontId="13" fillId="33" borderId="12" xfId="0" applyNumberFormat="1" applyFont="1" applyFill="1" applyBorder="1" applyAlignment="1">
      <alignment horizontal="center" vertical="center"/>
    </xf>
    <xf numFmtId="180" fontId="13" fillId="33" borderId="14" xfId="0" applyNumberFormat="1" applyFont="1" applyFill="1" applyBorder="1" applyAlignment="1">
      <alignment horizontal="center" vertical="center"/>
    </xf>
    <xf numFmtId="180" fontId="13" fillId="33" borderId="15" xfId="0" applyNumberFormat="1" applyFont="1" applyFill="1" applyBorder="1" applyAlignment="1">
      <alignment horizontal="center" vertical="center"/>
    </xf>
    <xf numFmtId="0" fontId="13" fillId="0" borderId="12" xfId="0" applyFont="1" applyBorder="1" applyAlignment="1">
      <alignment horizontal="center" vertical="distributed" wrapText="1"/>
    </xf>
    <xf numFmtId="0" fontId="13" fillId="33" borderId="12"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5" xfId="0" applyFont="1" applyFill="1" applyBorder="1" applyAlignment="1">
      <alignment horizontal="center" vertical="center"/>
    </xf>
    <xf numFmtId="0" fontId="13" fillId="0" borderId="1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4" xfId="0" applyFont="1" applyFill="1" applyBorder="1" applyAlignment="1">
      <alignment horizontal="center" vertical="center" wrapText="1"/>
    </xf>
    <xf numFmtId="180" fontId="13" fillId="0" borderId="12" xfId="0" applyNumberFormat="1" applyFont="1" applyFill="1" applyBorder="1" applyAlignment="1">
      <alignment horizontal="center" vertical="center"/>
    </xf>
    <xf numFmtId="180" fontId="13" fillId="0" borderId="14" xfId="0" applyNumberFormat="1" applyFont="1" applyFill="1" applyBorder="1" applyAlignment="1">
      <alignment horizontal="center" vertical="center"/>
    </xf>
    <xf numFmtId="180" fontId="13" fillId="0" borderId="15" xfId="0" applyNumberFormat="1" applyFont="1" applyFill="1" applyBorder="1" applyAlignment="1">
      <alignment horizontal="center" vertical="center"/>
    </xf>
    <xf numFmtId="0" fontId="5" fillId="0" borderId="12" xfId="0" applyFont="1" applyBorder="1" applyAlignment="1">
      <alignment horizontal="center" vertical="distributed"/>
    </xf>
    <xf numFmtId="0" fontId="5" fillId="0" borderId="14" xfId="0" applyFont="1" applyBorder="1" applyAlignment="1">
      <alignment horizontal="center" vertical="distributed"/>
    </xf>
    <xf numFmtId="0" fontId="5" fillId="0" borderId="15" xfId="0" applyFont="1" applyBorder="1" applyAlignment="1">
      <alignment horizontal="center" vertical="distributed"/>
    </xf>
    <xf numFmtId="0" fontId="13" fillId="0" borderId="11" xfId="0" applyFont="1" applyBorder="1" applyAlignment="1">
      <alignment horizontal="left" vertical="center" wrapText="1"/>
    </xf>
    <xf numFmtId="0" fontId="13" fillId="0" borderId="11" xfId="0" applyFont="1" applyBorder="1" applyAlignment="1">
      <alignment horizontal="left" wrapText="1"/>
    </xf>
    <xf numFmtId="0" fontId="13" fillId="0" borderId="12" xfId="0" applyFont="1" applyBorder="1" applyAlignment="1">
      <alignment horizontal="center" vertical="distributed"/>
    </xf>
    <xf numFmtId="0" fontId="13" fillId="0" borderId="14" xfId="0" applyFont="1" applyBorder="1" applyAlignment="1">
      <alignment horizontal="center" vertical="distributed"/>
    </xf>
    <xf numFmtId="0" fontId="13" fillId="0" borderId="15" xfId="0" applyFont="1" applyBorder="1" applyAlignment="1">
      <alignment horizontal="center" vertical="distributed"/>
    </xf>
    <xf numFmtId="49" fontId="8" fillId="0" borderId="18" xfId="53" applyNumberFormat="1" applyFont="1" applyBorder="1" applyAlignment="1">
      <alignment horizontal="center"/>
      <protection/>
    </xf>
    <xf numFmtId="0" fontId="5" fillId="0" borderId="10" xfId="53" applyFont="1" applyBorder="1" applyAlignment="1">
      <alignment horizontal="center"/>
      <protection/>
    </xf>
    <xf numFmtId="0" fontId="5" fillId="0" borderId="0" xfId="53" applyFont="1" applyBorder="1" applyAlignment="1">
      <alignment horizontal="center"/>
      <protection/>
    </xf>
    <xf numFmtId="0" fontId="8" fillId="0" borderId="18" xfId="53" applyFont="1" applyBorder="1" applyAlignment="1">
      <alignment/>
      <protection/>
    </xf>
    <xf numFmtId="0" fontId="8" fillId="0" borderId="18" xfId="0" applyFont="1" applyBorder="1" applyAlignment="1">
      <alignment/>
    </xf>
    <xf numFmtId="0" fontId="13" fillId="0" borderId="12"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8" fillId="0" borderId="0" xfId="0" applyFont="1" applyAlignment="1">
      <alignment wrapText="1"/>
    </xf>
    <xf numFmtId="4" fontId="13" fillId="0" borderId="12" xfId="0" applyNumberFormat="1" applyFont="1" applyBorder="1" applyAlignment="1">
      <alignment horizontal="center" vertical="center" wrapText="1"/>
    </xf>
    <xf numFmtId="4" fontId="13" fillId="0" borderId="15" xfId="0" applyNumberFormat="1" applyFont="1" applyBorder="1" applyAlignment="1">
      <alignment horizontal="center" vertical="center" wrapText="1"/>
    </xf>
    <xf numFmtId="4" fontId="13" fillId="0" borderId="14" xfId="0" applyNumberFormat="1" applyFont="1" applyBorder="1" applyAlignment="1">
      <alignment horizontal="center" vertical="center" wrapText="1"/>
    </xf>
    <xf numFmtId="4" fontId="5" fillId="0" borderId="10" xfId="0" applyNumberFormat="1"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1" xfId="0" applyFont="1" applyBorder="1" applyAlignment="1">
      <alignment horizontal="center" vertical="center"/>
    </xf>
    <xf numFmtId="0" fontId="8" fillId="0" borderId="18" xfId="53" applyNumberFormat="1" applyFont="1" applyBorder="1" applyAlignment="1">
      <alignment horizontal="left" wrapText="1"/>
      <protection/>
    </xf>
    <xf numFmtId="0" fontId="13" fillId="0" borderId="1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5" xfId="0" applyFont="1" applyBorder="1" applyAlignment="1">
      <alignment horizontal="center" wrapText="1"/>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0" xfId="0" applyFont="1" applyBorder="1" applyAlignment="1">
      <alignment horizontal="center" vertical="center"/>
    </xf>
    <xf numFmtId="0" fontId="13" fillId="0" borderId="23" xfId="0" applyFont="1" applyBorder="1" applyAlignment="1">
      <alignment horizontal="center" vertical="center"/>
    </xf>
    <xf numFmtId="0" fontId="13" fillId="0" borderId="18" xfId="0" applyFont="1" applyBorder="1" applyAlignment="1">
      <alignment horizontal="center" vertical="center"/>
    </xf>
    <xf numFmtId="0" fontId="13" fillId="0" borderId="24" xfId="0" applyFont="1" applyBorder="1" applyAlignment="1">
      <alignment horizontal="center" vertical="center"/>
    </xf>
    <xf numFmtId="49" fontId="13" fillId="0" borderId="11"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49" fontId="7" fillId="0" borderId="0" xfId="53" applyNumberFormat="1" applyFont="1" applyAlignment="1">
      <alignment horizontal="left" wrapText="1"/>
      <protection/>
    </xf>
    <xf numFmtId="49" fontId="6" fillId="0" borderId="0" xfId="53" applyNumberFormat="1" applyFont="1" applyAlignment="1">
      <alignment horizontal="left" wrapText="1"/>
      <protection/>
    </xf>
    <xf numFmtId="49" fontId="13" fillId="0" borderId="12" xfId="53" applyNumberFormat="1" applyFont="1" applyBorder="1" applyAlignment="1">
      <alignment horizontal="center"/>
      <protection/>
    </xf>
    <xf numFmtId="49" fontId="13" fillId="0" borderId="15" xfId="53" applyNumberFormat="1" applyFont="1" applyBorder="1" applyAlignment="1">
      <alignment horizontal="center"/>
      <protection/>
    </xf>
    <xf numFmtId="0" fontId="5" fillId="0" borderId="18" xfId="0" applyFont="1" applyBorder="1" applyAlignment="1">
      <alignment horizontal="right"/>
    </xf>
    <xf numFmtId="0" fontId="8" fillId="0" borderId="0" xfId="53" applyFont="1" applyAlignment="1">
      <alignment horizontal="left"/>
      <protection/>
    </xf>
    <xf numFmtId="0" fontId="16" fillId="0" borderId="0" xfId="0" applyFont="1" applyAlignment="1">
      <alignment/>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9" xfId="0" applyFont="1" applyBorder="1" applyAlignment="1">
      <alignment horizontal="center" vertical="distributed" wrapText="1"/>
    </xf>
    <xf numFmtId="0" fontId="13" fillId="0" borderId="10" xfId="0" applyFont="1" applyBorder="1" applyAlignment="1">
      <alignment horizontal="center" vertical="distributed" wrapText="1"/>
    </xf>
    <xf numFmtId="0" fontId="13" fillId="0" borderId="20" xfId="0" applyFont="1" applyBorder="1" applyAlignment="1">
      <alignment horizontal="center" vertical="distributed" wrapText="1"/>
    </xf>
    <xf numFmtId="0" fontId="13" fillId="0" borderId="12" xfId="0" applyFont="1" applyBorder="1" applyAlignment="1">
      <alignment horizontal="right" vertical="center" wrapText="1"/>
    </xf>
    <xf numFmtId="0" fontId="13" fillId="0" borderId="13" xfId="0" applyFont="1" applyBorder="1" applyAlignment="1">
      <alignment horizontal="center" vertical="center"/>
    </xf>
    <xf numFmtId="0" fontId="13" fillId="0" borderId="17" xfId="0" applyFont="1" applyBorder="1" applyAlignment="1">
      <alignment horizontal="center" vertical="center"/>
    </xf>
    <xf numFmtId="0" fontId="13" fillId="0" borderId="13" xfId="0" applyFont="1" applyBorder="1" applyAlignment="1">
      <alignment horizontal="center" wrapText="1"/>
    </xf>
    <xf numFmtId="0" fontId="13" fillId="0" borderId="17" xfId="0" applyFont="1" applyBorder="1" applyAlignment="1">
      <alignment horizontal="center" wrapText="1"/>
    </xf>
    <xf numFmtId="0" fontId="11" fillId="0" borderId="11" xfId="0" applyFont="1" applyBorder="1" applyAlignment="1">
      <alignment horizontal="center" vertical="center" wrapText="1"/>
    </xf>
    <xf numFmtId="0" fontId="13" fillId="0" borderId="12" xfId="0" applyFont="1" applyBorder="1" applyAlignment="1">
      <alignment horizontal="left" wrapText="1"/>
    </xf>
    <xf numFmtId="0" fontId="13" fillId="0" borderId="15" xfId="0" applyFont="1" applyBorder="1" applyAlignment="1">
      <alignment horizontal="left" wrapText="1"/>
    </xf>
    <xf numFmtId="0" fontId="24" fillId="0" borderId="0" xfId="0" applyFont="1" applyAlignment="1">
      <alignment wrapText="1"/>
    </xf>
    <xf numFmtId="0" fontId="11" fillId="0" borderId="0" xfId="0" applyFont="1" applyAlignment="1">
      <alignment wrapText="1"/>
    </xf>
    <xf numFmtId="0" fontId="24" fillId="0" borderId="0" xfId="0" applyFont="1" applyAlignment="1">
      <alignment horizontal="left"/>
    </xf>
    <xf numFmtId="0" fontId="11" fillId="0" borderId="0" xfId="0" applyFont="1" applyAlignment="1">
      <alignment horizontal="left"/>
    </xf>
    <xf numFmtId="0" fontId="5" fillId="0" borderId="18" xfId="0" applyFont="1" applyBorder="1" applyAlignment="1">
      <alignment/>
    </xf>
    <xf numFmtId="0" fontId="13" fillId="0" borderId="18" xfId="0" applyFont="1" applyBorder="1" applyAlignment="1">
      <alignment horizontal="center"/>
    </xf>
    <xf numFmtId="0" fontId="13" fillId="0" borderId="18" xfId="0" applyFont="1" applyBorder="1" applyAlignment="1">
      <alignment/>
    </xf>
    <xf numFmtId="0" fontId="13" fillId="0" borderId="10" xfId="0" applyFont="1" applyBorder="1" applyAlignment="1">
      <alignment horizont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4" fontId="13" fillId="0" borderId="15" xfId="0" applyNumberFormat="1" applyFont="1" applyFill="1" applyBorder="1" applyAlignment="1">
      <alignment horizontal="center" vertical="center" wrapText="1"/>
    </xf>
    <xf numFmtId="182" fontId="13" fillId="0" borderId="12" xfId="0" applyNumberFormat="1" applyFont="1" applyFill="1" applyBorder="1" applyAlignment="1">
      <alignment horizontal="center" vertical="center" wrapText="1"/>
    </xf>
    <xf numFmtId="182" fontId="13" fillId="0" borderId="14" xfId="0" applyNumberFormat="1" applyFont="1" applyFill="1" applyBorder="1" applyAlignment="1">
      <alignment horizontal="center" vertical="center" wrapText="1"/>
    </xf>
    <xf numFmtId="182" fontId="13" fillId="0" borderId="15" xfId="0" applyNumberFormat="1" applyFont="1" applyFill="1" applyBorder="1" applyAlignment="1">
      <alignment horizontal="center" vertical="center" wrapText="1"/>
    </xf>
    <xf numFmtId="2" fontId="13" fillId="0" borderId="14" xfId="0" applyNumberFormat="1" applyFont="1" applyBorder="1" applyAlignment="1">
      <alignment horizontal="center" vertical="center" wrapText="1"/>
    </xf>
    <xf numFmtId="2" fontId="13" fillId="0" borderId="15" xfId="0" applyNumberFormat="1" applyFont="1" applyBorder="1" applyAlignment="1">
      <alignment horizontal="center" vertical="center" wrapText="1"/>
    </xf>
    <xf numFmtId="188" fontId="13" fillId="0" borderId="12" xfId="0" applyNumberFormat="1" applyFont="1" applyBorder="1" applyAlignment="1">
      <alignment horizontal="center" vertical="center" wrapText="1"/>
    </xf>
    <xf numFmtId="188" fontId="13" fillId="0" borderId="14" xfId="0" applyNumberFormat="1" applyFont="1" applyBorder="1" applyAlignment="1">
      <alignment horizontal="center" vertical="center" wrapText="1"/>
    </xf>
    <xf numFmtId="188" fontId="13" fillId="0" borderId="15" xfId="0" applyNumberFormat="1" applyFont="1" applyBorder="1" applyAlignment="1">
      <alignment horizontal="center" vertical="center" wrapText="1"/>
    </xf>
    <xf numFmtId="2" fontId="13" fillId="0" borderId="12"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99"/>
  <sheetViews>
    <sheetView tabSelected="1" view="pageBreakPreview" zoomScale="75" zoomScaleNormal="120" zoomScaleSheetLayoutView="75" zoomScalePageLayoutView="0" workbookViewId="0" topLeftCell="A1">
      <selection activeCell="F25" sqref="F25:P25"/>
    </sheetView>
  </sheetViews>
  <sheetFormatPr defaultColWidth="9.00390625" defaultRowHeight="12.75"/>
  <cols>
    <col min="1" max="1" width="3.875" style="1" customWidth="1"/>
    <col min="2" max="2" width="10.00390625" style="2" customWidth="1"/>
    <col min="3" max="3" width="36.375" style="2" customWidth="1"/>
    <col min="4" max="4" width="10.25390625" style="2" customWidth="1"/>
    <col min="5" max="5" width="11.75390625" style="2" customWidth="1"/>
    <col min="6" max="6" width="9.375" style="2" customWidth="1"/>
    <col min="7" max="7" width="9.875" style="2" customWidth="1"/>
    <col min="8" max="8" width="14.00390625" style="2" customWidth="1"/>
    <col min="9" max="9" width="10.375" style="2" customWidth="1"/>
    <col min="10" max="10" width="10.25390625" style="2" customWidth="1"/>
    <col min="11" max="11" width="10.625" style="2" customWidth="1"/>
    <col min="12" max="12" width="8.625" style="2" hidden="1" customWidth="1"/>
    <col min="13" max="13" width="7.875" style="2" hidden="1" customWidth="1"/>
    <col min="14" max="14" width="9.00390625" style="2" hidden="1" customWidth="1"/>
    <col min="15" max="15" width="11.625" style="2" customWidth="1"/>
    <col min="16" max="16" width="11.75390625" style="2" customWidth="1"/>
    <col min="17" max="17" width="11.875" style="2" customWidth="1"/>
    <col min="18" max="16384" width="9.125" style="2" customWidth="1"/>
  </cols>
  <sheetData>
    <row r="1" spans="11:17" ht="8.25" customHeight="1">
      <c r="K1" s="148" t="s">
        <v>0</v>
      </c>
      <c r="L1" s="148"/>
      <c r="M1" s="148"/>
      <c r="N1" s="148"/>
      <c r="O1" s="148"/>
      <c r="P1" s="148"/>
      <c r="Q1" s="148"/>
    </row>
    <row r="2" spans="11:17" ht="8.25" customHeight="1">
      <c r="K2" s="148"/>
      <c r="L2" s="148"/>
      <c r="M2" s="148"/>
      <c r="N2" s="148"/>
      <c r="O2" s="148"/>
      <c r="P2" s="148"/>
      <c r="Q2" s="148"/>
    </row>
    <row r="3" spans="11:17" ht="12" customHeight="1">
      <c r="K3" s="148"/>
      <c r="L3" s="148"/>
      <c r="M3" s="148"/>
      <c r="N3" s="148"/>
      <c r="O3" s="148"/>
      <c r="P3" s="148"/>
      <c r="Q3" s="148"/>
    </row>
    <row r="4" spans="11:17" ht="12.75" customHeight="1">
      <c r="K4" s="149" t="s">
        <v>1</v>
      </c>
      <c r="L4" s="149"/>
      <c r="M4" s="149"/>
      <c r="N4" s="149"/>
      <c r="O4" s="149"/>
      <c r="P4" s="149"/>
      <c r="Q4" s="149"/>
    </row>
    <row r="5" spans="11:17" ht="13.5" customHeight="1">
      <c r="K5" s="4"/>
      <c r="L5" s="4"/>
      <c r="M5" s="3"/>
      <c r="N5" s="3"/>
      <c r="O5" s="3"/>
      <c r="P5" s="3"/>
      <c r="Q5" s="3"/>
    </row>
    <row r="6" spans="11:17" ht="12.75" customHeight="1">
      <c r="K6" s="150" t="s">
        <v>2</v>
      </c>
      <c r="L6" s="150"/>
      <c r="M6" s="150"/>
      <c r="N6" s="150"/>
      <c r="O6" s="150"/>
      <c r="P6" s="150"/>
      <c r="Q6" s="150"/>
    </row>
    <row r="7" spans="11:17" ht="16.5" customHeight="1">
      <c r="K7" s="240" t="s">
        <v>125</v>
      </c>
      <c r="L7" s="241"/>
      <c r="M7" s="241"/>
      <c r="N7" s="241"/>
      <c r="O7" s="241"/>
      <c r="P7" s="241"/>
      <c r="Q7" s="241"/>
    </row>
    <row r="8" spans="11:17" ht="32.25" customHeight="1">
      <c r="K8" s="151" t="s">
        <v>3</v>
      </c>
      <c r="L8" s="151"/>
      <c r="M8" s="151"/>
      <c r="N8" s="151"/>
      <c r="O8" s="151"/>
      <c r="P8" s="151"/>
      <c r="Q8" s="151"/>
    </row>
    <row r="9" spans="11:17" ht="12" customHeight="1">
      <c r="K9" s="160" t="s">
        <v>4</v>
      </c>
      <c r="L9" s="160"/>
      <c r="M9" s="160"/>
      <c r="N9" s="160"/>
      <c r="O9" s="160"/>
      <c r="P9" s="160"/>
      <c r="Q9" s="160"/>
    </row>
    <row r="10" spans="11:17" ht="15" customHeight="1">
      <c r="K10" s="153" t="s">
        <v>154</v>
      </c>
      <c r="L10" s="153"/>
      <c r="M10" s="153"/>
      <c r="N10" s="153"/>
      <c r="O10" s="153"/>
      <c r="P10" s="153"/>
      <c r="Q10" s="153"/>
    </row>
    <row r="11" spans="11:17" ht="15" customHeight="1">
      <c r="K11" s="161" t="s">
        <v>5</v>
      </c>
      <c r="L11" s="161"/>
      <c r="M11" s="161"/>
      <c r="N11" s="161"/>
      <c r="O11" s="161"/>
      <c r="P11" s="161"/>
      <c r="Q11" s="161"/>
    </row>
    <row r="12" spans="11:17" ht="32.25" customHeight="1">
      <c r="K12" s="151" t="s">
        <v>6</v>
      </c>
      <c r="L12" s="151"/>
      <c r="M12" s="151"/>
      <c r="N12" s="151"/>
      <c r="O12" s="151"/>
      <c r="P12" s="151"/>
      <c r="Q12" s="151"/>
    </row>
    <row r="13" spans="11:17" ht="11.25" customHeight="1">
      <c r="K13" s="93" t="s">
        <v>7</v>
      </c>
      <c r="L13" s="93"/>
      <c r="M13" s="93"/>
      <c r="N13" s="93"/>
      <c r="O13" s="93"/>
      <c r="P13" s="93"/>
      <c r="Q13" s="93"/>
    </row>
    <row r="14" spans="11:17" ht="18" customHeight="1">
      <c r="K14" s="153" t="s">
        <v>156</v>
      </c>
      <c r="L14" s="153"/>
      <c r="M14" s="153"/>
      <c r="N14" s="153"/>
      <c r="O14" s="153"/>
      <c r="P14" s="153"/>
      <c r="Q14" s="153"/>
    </row>
    <row r="15" spans="11:17" ht="12" customHeight="1">
      <c r="K15" s="93"/>
      <c r="L15" s="93"/>
      <c r="M15" s="93"/>
      <c r="N15" s="93"/>
      <c r="O15" s="93"/>
      <c r="P15" s="93"/>
      <c r="Q15" s="93"/>
    </row>
    <row r="16" spans="1:18" ht="18" customHeight="1">
      <c r="A16" s="5"/>
      <c r="B16" s="6"/>
      <c r="C16" s="6"/>
      <c r="D16" s="6"/>
      <c r="E16" s="152" t="s">
        <v>8</v>
      </c>
      <c r="F16" s="152"/>
      <c r="G16" s="152"/>
      <c r="H16" s="152"/>
      <c r="I16" s="152"/>
      <c r="J16" s="152"/>
      <c r="K16" s="152"/>
      <c r="Q16" s="6"/>
      <c r="R16" s="6"/>
    </row>
    <row r="17" spans="1:18" ht="15" customHeight="1">
      <c r="A17" s="5"/>
      <c r="B17" s="119" t="s">
        <v>134</v>
      </c>
      <c r="C17" s="119"/>
      <c r="D17" s="119"/>
      <c r="E17" s="119"/>
      <c r="F17" s="119"/>
      <c r="G17" s="119"/>
      <c r="H17" s="119"/>
      <c r="I17" s="119"/>
      <c r="J17" s="119"/>
      <c r="K17" s="119"/>
      <c r="L17" s="119"/>
      <c r="M17" s="119"/>
      <c r="N17" s="119"/>
      <c r="O17" s="119"/>
      <c r="P17" s="119"/>
      <c r="Q17" s="119"/>
      <c r="R17" s="6"/>
    </row>
    <row r="18" spans="1:18" ht="6.75" customHeight="1">
      <c r="A18" s="5"/>
      <c r="B18" s="7"/>
      <c r="C18" s="7"/>
      <c r="D18" s="7"/>
      <c r="E18" s="7"/>
      <c r="F18" s="7"/>
      <c r="G18" s="7"/>
      <c r="H18" s="7"/>
      <c r="I18" s="7"/>
      <c r="J18" s="7"/>
      <c r="K18" s="7"/>
      <c r="L18" s="7"/>
      <c r="M18" s="7"/>
      <c r="N18" s="7"/>
      <c r="O18" s="7"/>
      <c r="P18" s="7"/>
      <c r="Q18" s="7"/>
      <c r="R18" s="6"/>
    </row>
    <row r="19" spans="1:25" s="12" customFormat="1" ht="15.75">
      <c r="A19" s="8" t="s">
        <v>9</v>
      </c>
      <c r="B19" s="197" t="s">
        <v>10</v>
      </c>
      <c r="C19" s="197"/>
      <c r="D19" s="9"/>
      <c r="E19" s="10"/>
      <c r="F19" s="200" t="s">
        <v>11</v>
      </c>
      <c r="G19" s="201"/>
      <c r="H19" s="201"/>
      <c r="I19" s="201"/>
      <c r="J19" s="201"/>
      <c r="K19" s="201"/>
      <c r="L19" s="201"/>
      <c r="M19" s="201"/>
      <c r="N19" s="201"/>
      <c r="O19" s="201"/>
      <c r="P19" s="201"/>
      <c r="Q19" s="11"/>
      <c r="R19" s="11"/>
      <c r="S19" s="11"/>
      <c r="T19" s="11"/>
      <c r="U19" s="11"/>
      <c r="V19" s="11"/>
      <c r="W19" s="11"/>
      <c r="X19" s="11"/>
      <c r="Y19" s="11"/>
    </row>
    <row r="20" spans="1:25" ht="12.75">
      <c r="A20" s="5"/>
      <c r="B20" s="198" t="s">
        <v>12</v>
      </c>
      <c r="C20" s="198"/>
      <c r="D20" s="13"/>
      <c r="E20" s="6"/>
      <c r="F20" s="199" t="s">
        <v>13</v>
      </c>
      <c r="G20" s="199"/>
      <c r="H20" s="199"/>
      <c r="I20" s="199"/>
      <c r="J20" s="199"/>
      <c r="K20" s="199"/>
      <c r="L20" s="199"/>
      <c r="M20" s="199"/>
      <c r="N20" s="13"/>
      <c r="O20" s="13"/>
      <c r="P20" s="14"/>
      <c r="Q20" s="14"/>
      <c r="R20" s="14"/>
      <c r="S20" s="14"/>
      <c r="T20" s="14"/>
      <c r="U20" s="14"/>
      <c r="V20" s="14"/>
      <c r="W20" s="14"/>
      <c r="X20" s="14"/>
      <c r="Y20" s="14"/>
    </row>
    <row r="21" spans="1:25" ht="4.5" customHeight="1">
      <c r="A21" s="5"/>
      <c r="B21" s="6"/>
      <c r="C21" s="6"/>
      <c r="D21" s="6"/>
      <c r="E21" s="6"/>
      <c r="F21" s="14"/>
      <c r="G21" s="14"/>
      <c r="H21" s="14"/>
      <c r="I21" s="14"/>
      <c r="J21" s="14"/>
      <c r="K21" s="14"/>
      <c r="L21" s="14"/>
      <c r="M21" s="14"/>
      <c r="N21" s="14"/>
      <c r="O21" s="14"/>
      <c r="P21" s="14"/>
      <c r="Q21" s="14"/>
      <c r="R21" s="14"/>
      <c r="S21" s="14"/>
      <c r="T21" s="14"/>
      <c r="U21" s="14"/>
      <c r="V21" s="14"/>
      <c r="W21" s="14"/>
      <c r="X21" s="14"/>
      <c r="Y21" s="14"/>
    </row>
    <row r="22" spans="1:25" s="12" customFormat="1" ht="17.25" customHeight="1">
      <c r="A22" s="8" t="s">
        <v>14</v>
      </c>
      <c r="B22" s="197" t="s">
        <v>15</v>
      </c>
      <c r="C22" s="197"/>
      <c r="D22" s="9"/>
      <c r="E22" s="10"/>
      <c r="F22" s="200" t="s">
        <v>11</v>
      </c>
      <c r="G22" s="201"/>
      <c r="H22" s="201"/>
      <c r="I22" s="201"/>
      <c r="J22" s="201"/>
      <c r="K22" s="201"/>
      <c r="L22" s="201"/>
      <c r="M22" s="201"/>
      <c r="N22" s="201"/>
      <c r="O22" s="201"/>
      <c r="P22" s="201"/>
      <c r="Q22" s="11"/>
      <c r="R22" s="11"/>
      <c r="S22" s="11"/>
      <c r="T22" s="11"/>
      <c r="U22" s="11"/>
      <c r="V22" s="11"/>
      <c r="W22" s="11"/>
      <c r="X22" s="11"/>
      <c r="Y22" s="11"/>
    </row>
    <row r="23" spans="1:25" ht="12.75">
      <c r="A23" s="5"/>
      <c r="B23" s="198" t="s">
        <v>12</v>
      </c>
      <c r="C23" s="198"/>
      <c r="D23" s="13"/>
      <c r="E23" s="6"/>
      <c r="F23" s="199" t="s">
        <v>16</v>
      </c>
      <c r="G23" s="199"/>
      <c r="H23" s="199"/>
      <c r="I23" s="199"/>
      <c r="J23" s="199"/>
      <c r="K23" s="199"/>
      <c r="L23" s="199"/>
      <c r="M23" s="199"/>
      <c r="N23" s="13"/>
      <c r="O23" s="13"/>
      <c r="P23" s="14"/>
      <c r="Q23" s="14"/>
      <c r="R23" s="14"/>
      <c r="S23" s="14"/>
      <c r="T23" s="14"/>
      <c r="U23" s="14"/>
      <c r="V23" s="14"/>
      <c r="W23" s="14"/>
      <c r="X23" s="14"/>
      <c r="Y23" s="14"/>
    </row>
    <row r="24" spans="1:25" ht="9" customHeight="1">
      <c r="A24" s="5"/>
      <c r="B24" s="6"/>
      <c r="C24" s="6"/>
      <c r="D24" s="6"/>
      <c r="E24" s="6"/>
      <c r="F24" s="14"/>
      <c r="G24" s="14"/>
      <c r="H24" s="14"/>
      <c r="I24" s="14"/>
      <c r="J24" s="14"/>
      <c r="K24" s="14"/>
      <c r="L24" s="14"/>
      <c r="M24" s="14"/>
      <c r="N24" s="14"/>
      <c r="O24" s="14"/>
      <c r="P24" s="14"/>
      <c r="Q24" s="14"/>
      <c r="R24" s="14"/>
      <c r="S24" s="14"/>
      <c r="T24" s="14"/>
      <c r="U24" s="14"/>
      <c r="V24" s="14"/>
      <c r="W24" s="14"/>
      <c r="X24" s="14"/>
      <c r="Y24" s="14"/>
    </row>
    <row r="25" spans="1:25" s="12" customFormat="1" ht="16.5" customHeight="1">
      <c r="A25" s="8" t="s">
        <v>17</v>
      </c>
      <c r="B25" s="197" t="s">
        <v>18</v>
      </c>
      <c r="C25" s="197"/>
      <c r="D25" s="9"/>
      <c r="E25" s="15" t="s">
        <v>19</v>
      </c>
      <c r="F25" s="219" t="s">
        <v>20</v>
      </c>
      <c r="G25" s="219"/>
      <c r="H25" s="219"/>
      <c r="I25" s="219"/>
      <c r="J25" s="219"/>
      <c r="K25" s="219"/>
      <c r="L25" s="219"/>
      <c r="M25" s="219"/>
      <c r="N25" s="219"/>
      <c r="O25" s="219"/>
      <c r="P25" s="219"/>
      <c r="Q25" s="16"/>
      <c r="R25" s="11"/>
      <c r="S25" s="11"/>
      <c r="T25" s="11"/>
      <c r="U25" s="11"/>
      <c r="V25" s="11"/>
      <c r="W25" s="11"/>
      <c r="X25" s="11"/>
      <c r="Y25" s="11"/>
    </row>
    <row r="26" spans="1:18" ht="15.75">
      <c r="A26" s="5"/>
      <c r="B26" s="199" t="s">
        <v>12</v>
      </c>
      <c r="C26" s="199"/>
      <c r="D26" s="13"/>
      <c r="E26" s="17" t="s">
        <v>126</v>
      </c>
      <c r="F26" s="198" t="s">
        <v>21</v>
      </c>
      <c r="G26" s="198"/>
      <c r="H26" s="198"/>
      <c r="I26" s="198"/>
      <c r="J26" s="198"/>
      <c r="K26" s="198"/>
      <c r="L26" s="18"/>
      <c r="M26" s="18"/>
      <c r="N26" s="14"/>
      <c r="O26" s="14"/>
      <c r="P26" s="14"/>
      <c r="Q26" s="14"/>
      <c r="R26" s="14"/>
    </row>
    <row r="27" spans="1:25" ht="6.75" customHeight="1">
      <c r="A27" s="5"/>
      <c r="B27" s="6"/>
      <c r="C27" s="6"/>
      <c r="D27" s="6"/>
      <c r="E27" s="6"/>
      <c r="F27" s="6"/>
      <c r="G27" s="6"/>
      <c r="H27" s="6"/>
      <c r="I27" s="6"/>
      <c r="J27" s="6"/>
      <c r="K27" s="6"/>
      <c r="L27" s="6"/>
      <c r="M27" s="6"/>
      <c r="N27" s="6"/>
      <c r="O27" s="6"/>
      <c r="P27" s="6"/>
      <c r="Q27" s="6"/>
      <c r="R27" s="6"/>
      <c r="S27" s="6"/>
      <c r="T27" s="6"/>
      <c r="U27" s="6"/>
      <c r="V27" s="6"/>
      <c r="W27" s="6"/>
      <c r="X27" s="6"/>
      <c r="Y27" s="6"/>
    </row>
    <row r="28" spans="1:25" s="12" customFormat="1" ht="15.75">
      <c r="A28" s="8" t="s">
        <v>22</v>
      </c>
      <c r="B28" s="245" t="s">
        <v>155</v>
      </c>
      <c r="C28" s="245"/>
      <c r="D28" s="245"/>
      <c r="E28" s="245"/>
      <c r="F28" s="245"/>
      <c r="G28" s="245"/>
      <c r="H28" s="245"/>
      <c r="I28" s="245"/>
      <c r="J28" s="245"/>
      <c r="K28" s="245"/>
      <c r="L28" s="245"/>
      <c r="M28" s="245"/>
      <c r="N28" s="245"/>
      <c r="O28" s="245"/>
      <c r="P28" s="245"/>
      <c r="Q28" s="245"/>
      <c r="R28" s="19"/>
      <c r="S28" s="19"/>
      <c r="T28" s="19"/>
      <c r="U28" s="19"/>
      <c r="V28" s="19"/>
      <c r="W28" s="19"/>
      <c r="X28" s="19"/>
      <c r="Y28" s="19"/>
    </row>
    <row r="29" spans="1:25" ht="9" customHeight="1" hidden="1">
      <c r="A29" s="5"/>
      <c r="B29" s="6"/>
      <c r="C29" s="6"/>
      <c r="D29" s="6"/>
      <c r="E29" s="6"/>
      <c r="F29" s="6"/>
      <c r="G29" s="6"/>
      <c r="H29" s="6"/>
      <c r="I29" s="6"/>
      <c r="J29" s="6"/>
      <c r="K29" s="6"/>
      <c r="L29" s="6"/>
      <c r="M29" s="6"/>
      <c r="N29" s="6"/>
      <c r="O29" s="6"/>
      <c r="P29" s="6"/>
      <c r="Q29" s="6"/>
      <c r="R29" s="6"/>
      <c r="S29" s="6"/>
      <c r="T29" s="6"/>
      <c r="U29" s="6"/>
      <c r="V29" s="6"/>
      <c r="W29" s="6"/>
      <c r="X29" s="6"/>
      <c r="Y29" s="6"/>
    </row>
    <row r="30" spans="1:17" s="12" customFormat="1" ht="13.5" customHeight="1">
      <c r="A30" s="20"/>
      <c r="B30" s="246" t="s">
        <v>135</v>
      </c>
      <c r="C30" s="246"/>
      <c r="D30" s="246"/>
      <c r="E30" s="246"/>
      <c r="F30" s="246"/>
      <c r="G30" s="246"/>
      <c r="H30" s="246"/>
      <c r="I30" s="246"/>
      <c r="J30" s="246"/>
      <c r="K30" s="246"/>
      <c r="L30" s="246"/>
      <c r="M30" s="246"/>
      <c r="N30" s="246"/>
      <c r="O30" s="21"/>
      <c r="P30" s="21"/>
      <c r="Q30" s="21"/>
    </row>
    <row r="31" spans="2:17" ht="8.25" customHeight="1">
      <c r="B31" s="22"/>
      <c r="C31" s="22"/>
      <c r="D31" s="22"/>
      <c r="E31" s="22"/>
      <c r="F31" s="22"/>
      <c r="G31" s="22"/>
      <c r="H31" s="22"/>
      <c r="I31" s="22"/>
      <c r="J31" s="22"/>
      <c r="K31" s="22"/>
      <c r="L31" s="22"/>
      <c r="M31" s="22"/>
      <c r="N31" s="22"/>
      <c r="O31" s="22"/>
      <c r="P31" s="22"/>
      <c r="Q31" s="22"/>
    </row>
    <row r="32" spans="1:17" s="12" customFormat="1" ht="16.5" customHeight="1">
      <c r="A32" s="127" t="s">
        <v>23</v>
      </c>
      <c r="B32" s="128" t="s">
        <v>24</v>
      </c>
      <c r="C32" s="128"/>
      <c r="D32" s="128"/>
      <c r="E32" s="128"/>
      <c r="F32" s="128"/>
      <c r="G32" s="111" t="s">
        <v>25</v>
      </c>
      <c r="H32" s="111"/>
      <c r="I32" s="111"/>
      <c r="J32" s="111"/>
      <c r="K32" s="111"/>
      <c r="L32" s="111"/>
      <c r="M32" s="111"/>
      <c r="N32" s="111"/>
      <c r="O32" s="111"/>
      <c r="P32" s="111"/>
      <c r="Q32" s="111"/>
    </row>
    <row r="33" spans="1:17" s="12" customFormat="1" ht="14.25" customHeight="1">
      <c r="A33" s="127"/>
      <c r="B33" s="128"/>
      <c r="C33" s="128"/>
      <c r="D33" s="128"/>
      <c r="E33" s="128"/>
      <c r="F33" s="128"/>
      <c r="G33" s="111" t="s">
        <v>26</v>
      </c>
      <c r="H33" s="111"/>
      <c r="I33" s="111"/>
      <c r="J33" s="111"/>
      <c r="K33" s="111"/>
      <c r="L33" s="111"/>
      <c r="M33" s="111"/>
      <c r="N33" s="111"/>
      <c r="O33" s="111"/>
      <c r="P33" s="111"/>
      <c r="Q33" s="111"/>
    </row>
    <row r="34" spans="1:17" s="12" customFormat="1" ht="13.5" customHeight="1">
      <c r="A34" s="127"/>
      <c r="B34" s="128"/>
      <c r="C34" s="128"/>
      <c r="D34" s="128"/>
      <c r="E34" s="128"/>
      <c r="F34" s="128"/>
      <c r="G34" s="111" t="s">
        <v>27</v>
      </c>
      <c r="H34" s="111"/>
      <c r="I34" s="111"/>
      <c r="J34" s="111"/>
      <c r="K34" s="111"/>
      <c r="L34" s="111"/>
      <c r="M34" s="111"/>
      <c r="N34" s="111"/>
      <c r="O34" s="111"/>
      <c r="P34" s="111"/>
      <c r="Q34" s="111"/>
    </row>
    <row r="35" spans="1:17" s="12" customFormat="1" ht="14.25" customHeight="1">
      <c r="A35" s="127"/>
      <c r="B35" s="128"/>
      <c r="C35" s="128"/>
      <c r="D35" s="128"/>
      <c r="E35" s="128"/>
      <c r="F35" s="128"/>
      <c r="G35" s="111" t="s">
        <v>28</v>
      </c>
      <c r="H35" s="111"/>
      <c r="I35" s="111"/>
      <c r="J35" s="111"/>
      <c r="K35" s="111"/>
      <c r="L35" s="111"/>
      <c r="M35" s="111"/>
      <c r="N35" s="111"/>
      <c r="O35" s="111"/>
      <c r="P35" s="111"/>
      <c r="Q35" s="111"/>
    </row>
    <row r="36" spans="1:17" s="12" customFormat="1" ht="16.5" customHeight="1">
      <c r="A36" s="127"/>
      <c r="B36" s="128"/>
      <c r="C36" s="128"/>
      <c r="D36" s="128"/>
      <c r="E36" s="128"/>
      <c r="F36" s="128"/>
      <c r="G36" s="111" t="s">
        <v>29</v>
      </c>
      <c r="H36" s="111"/>
      <c r="I36" s="111"/>
      <c r="J36" s="111"/>
      <c r="K36" s="111"/>
      <c r="L36" s="111"/>
      <c r="M36" s="111"/>
      <c r="N36" s="111"/>
      <c r="O36" s="111"/>
      <c r="P36" s="111"/>
      <c r="Q36" s="111"/>
    </row>
    <row r="37" spans="1:17" s="12" customFormat="1" ht="16.5" customHeight="1">
      <c r="A37" s="127"/>
      <c r="B37" s="128"/>
      <c r="C37" s="128"/>
      <c r="D37" s="128"/>
      <c r="E37" s="128"/>
      <c r="F37" s="128"/>
      <c r="G37" s="111" t="s">
        <v>30</v>
      </c>
      <c r="H37" s="111"/>
      <c r="I37" s="111"/>
      <c r="J37" s="111"/>
      <c r="K37" s="111"/>
      <c r="L37" s="111"/>
      <c r="M37" s="111"/>
      <c r="N37" s="111"/>
      <c r="O37" s="111"/>
      <c r="P37" s="111"/>
      <c r="Q37" s="111"/>
    </row>
    <row r="38" spans="1:17" s="12" customFormat="1" ht="16.5" customHeight="1">
      <c r="A38" s="127"/>
      <c r="B38" s="128"/>
      <c r="C38" s="128"/>
      <c r="D38" s="128"/>
      <c r="E38" s="128"/>
      <c r="F38" s="128"/>
      <c r="G38" s="111" t="s">
        <v>31</v>
      </c>
      <c r="H38" s="111"/>
      <c r="I38" s="111"/>
      <c r="J38" s="111"/>
      <c r="K38" s="111"/>
      <c r="L38" s="111"/>
      <c r="M38" s="111"/>
      <c r="N38" s="111"/>
      <c r="O38" s="111"/>
      <c r="P38" s="111"/>
      <c r="Q38" s="111"/>
    </row>
    <row r="39" spans="1:17" s="12" customFormat="1" ht="45" customHeight="1">
      <c r="A39" s="127"/>
      <c r="B39" s="128"/>
      <c r="C39" s="128"/>
      <c r="D39" s="128"/>
      <c r="E39" s="128"/>
      <c r="F39" s="128"/>
      <c r="G39" s="111" t="s">
        <v>32</v>
      </c>
      <c r="H39" s="111"/>
      <c r="I39" s="111"/>
      <c r="J39" s="111"/>
      <c r="K39" s="111"/>
      <c r="L39" s="111"/>
      <c r="M39" s="111"/>
      <c r="N39" s="111"/>
      <c r="O39" s="111"/>
      <c r="P39" s="111"/>
      <c r="Q39" s="111"/>
    </row>
    <row r="40" spans="1:17" s="12" customFormat="1" ht="30.75" customHeight="1">
      <c r="A40" s="127"/>
      <c r="B40" s="128"/>
      <c r="C40" s="128"/>
      <c r="D40" s="128"/>
      <c r="E40" s="128"/>
      <c r="F40" s="128"/>
      <c r="G40" s="111" t="s">
        <v>33</v>
      </c>
      <c r="H40" s="111"/>
      <c r="I40" s="111"/>
      <c r="J40" s="111"/>
      <c r="K40" s="111"/>
      <c r="L40" s="111"/>
      <c r="M40" s="111"/>
      <c r="N40" s="111"/>
      <c r="O40" s="111"/>
      <c r="P40" s="111"/>
      <c r="Q40" s="111"/>
    </row>
    <row r="41" spans="1:17" s="12" customFormat="1" ht="44.25" customHeight="1">
      <c r="A41" s="127"/>
      <c r="B41" s="128"/>
      <c r="C41" s="128"/>
      <c r="D41" s="128"/>
      <c r="E41" s="128"/>
      <c r="F41" s="128"/>
      <c r="G41" s="111" t="s">
        <v>34</v>
      </c>
      <c r="H41" s="111"/>
      <c r="I41" s="111"/>
      <c r="J41" s="111"/>
      <c r="K41" s="111"/>
      <c r="L41" s="111"/>
      <c r="M41" s="111"/>
      <c r="N41" s="111"/>
      <c r="O41" s="111"/>
      <c r="P41" s="111"/>
      <c r="Q41" s="111"/>
    </row>
    <row r="42" spans="1:17" s="12" customFormat="1" ht="27.75" customHeight="1">
      <c r="A42" s="127"/>
      <c r="B42" s="128"/>
      <c r="C42" s="128"/>
      <c r="D42" s="128"/>
      <c r="E42" s="128"/>
      <c r="F42" s="128"/>
      <c r="G42" s="111" t="s">
        <v>35</v>
      </c>
      <c r="H42" s="111"/>
      <c r="I42" s="111"/>
      <c r="J42" s="111"/>
      <c r="K42" s="111"/>
      <c r="L42" s="111"/>
      <c r="M42" s="111"/>
      <c r="N42" s="111"/>
      <c r="O42" s="111"/>
      <c r="P42" s="111"/>
      <c r="Q42" s="111"/>
    </row>
    <row r="43" spans="1:17" s="12" customFormat="1" ht="13.5" customHeight="1">
      <c r="A43" s="127"/>
      <c r="B43" s="128"/>
      <c r="C43" s="128"/>
      <c r="D43" s="128"/>
      <c r="E43" s="128"/>
      <c r="F43" s="128"/>
      <c r="G43" s="111" t="s">
        <v>36</v>
      </c>
      <c r="H43" s="111"/>
      <c r="I43" s="111"/>
      <c r="J43" s="111"/>
      <c r="K43" s="111"/>
      <c r="L43" s="111"/>
      <c r="M43" s="111"/>
      <c r="N43" s="111"/>
      <c r="O43" s="111"/>
      <c r="P43" s="111"/>
      <c r="Q43" s="111"/>
    </row>
    <row r="44" spans="1:17" s="12" customFormat="1" ht="26.25" customHeight="1">
      <c r="A44" s="127"/>
      <c r="B44" s="128"/>
      <c r="C44" s="128"/>
      <c r="D44" s="128"/>
      <c r="E44" s="128"/>
      <c r="F44" s="128"/>
      <c r="G44" s="103" t="s">
        <v>157</v>
      </c>
      <c r="H44" s="103"/>
      <c r="I44" s="103"/>
      <c r="J44" s="103"/>
      <c r="K44" s="103"/>
      <c r="L44" s="103"/>
      <c r="M44" s="103"/>
      <c r="N44" s="103"/>
      <c r="O44" s="103"/>
      <c r="P44" s="103"/>
      <c r="Q44" s="103"/>
    </row>
    <row r="45" spans="1:17" s="12" customFormat="1" ht="0.75" customHeight="1">
      <c r="A45" s="127"/>
      <c r="B45" s="128"/>
      <c r="C45" s="128"/>
      <c r="D45" s="128"/>
      <c r="E45" s="128"/>
      <c r="F45" s="128"/>
      <c r="G45" s="103" t="s">
        <v>158</v>
      </c>
      <c r="H45" s="103"/>
      <c r="I45" s="103"/>
      <c r="J45" s="103"/>
      <c r="K45" s="103"/>
      <c r="L45" s="103"/>
      <c r="M45" s="103"/>
      <c r="N45" s="103"/>
      <c r="O45" s="103"/>
      <c r="P45" s="103"/>
      <c r="Q45" s="103"/>
    </row>
    <row r="46" spans="1:17" s="12" customFormat="1" ht="21.75" customHeight="1">
      <c r="A46" s="127"/>
      <c r="B46" s="128"/>
      <c r="C46" s="128"/>
      <c r="D46" s="128"/>
      <c r="E46" s="128"/>
      <c r="F46" s="128"/>
      <c r="G46" s="103" t="s">
        <v>138</v>
      </c>
      <c r="H46" s="103"/>
      <c r="I46" s="103"/>
      <c r="J46" s="103"/>
      <c r="K46" s="103"/>
      <c r="L46" s="103"/>
      <c r="M46" s="103"/>
      <c r="N46" s="103"/>
      <c r="O46" s="103"/>
      <c r="P46" s="103"/>
      <c r="Q46" s="103"/>
    </row>
    <row r="47" spans="1:17" ht="9" customHeight="1" hidden="1">
      <c r="A47" s="123" t="s">
        <v>37</v>
      </c>
      <c r="B47" s="124" t="s">
        <v>38</v>
      </c>
      <c r="C47" s="124"/>
      <c r="D47" s="124"/>
      <c r="E47" s="124"/>
      <c r="F47" s="124"/>
      <c r="G47" s="104" t="s">
        <v>39</v>
      </c>
      <c r="H47" s="104"/>
      <c r="I47" s="104"/>
      <c r="J47" s="104"/>
      <c r="K47" s="104"/>
      <c r="L47" s="104"/>
      <c r="M47" s="104"/>
      <c r="N47" s="104"/>
      <c r="O47" s="104"/>
      <c r="P47" s="104"/>
      <c r="Q47" s="104"/>
    </row>
    <row r="48" spans="1:17" s="12" customFormat="1" ht="81" customHeight="1">
      <c r="A48" s="123"/>
      <c r="B48" s="124"/>
      <c r="C48" s="124"/>
      <c r="D48" s="124"/>
      <c r="E48" s="124"/>
      <c r="F48" s="124"/>
      <c r="G48" s="104"/>
      <c r="H48" s="104"/>
      <c r="I48" s="104"/>
      <c r="J48" s="104"/>
      <c r="K48" s="104"/>
      <c r="L48" s="104"/>
      <c r="M48" s="104"/>
      <c r="N48" s="104"/>
      <c r="O48" s="104"/>
      <c r="P48" s="104"/>
      <c r="Q48" s="104"/>
    </row>
    <row r="50" spans="1:11" s="25" customFormat="1" ht="14.25" customHeight="1">
      <c r="A50" s="23" t="s">
        <v>40</v>
      </c>
      <c r="B50" s="24" t="s">
        <v>41</v>
      </c>
      <c r="C50" s="24"/>
      <c r="D50" s="24"/>
      <c r="E50" s="24"/>
      <c r="F50" s="24"/>
      <c r="G50" s="24"/>
      <c r="H50" s="24"/>
      <c r="I50" s="24"/>
      <c r="J50" s="24"/>
      <c r="K50" s="24"/>
    </row>
    <row r="51" spans="2:11" ht="15.75" customHeight="1">
      <c r="B51" s="26"/>
      <c r="C51" s="26"/>
      <c r="D51" s="26"/>
      <c r="E51" s="26"/>
      <c r="F51" s="26"/>
      <c r="G51" s="26"/>
      <c r="H51" s="26"/>
      <c r="I51" s="26"/>
      <c r="J51" s="26"/>
      <c r="K51" s="26"/>
    </row>
    <row r="52" spans="1:19" ht="13.5" customHeight="1">
      <c r="A52" s="226" t="s">
        <v>42</v>
      </c>
      <c r="B52" s="227"/>
      <c r="C52" s="27" t="s">
        <v>43</v>
      </c>
      <c r="D52" s="226" t="s">
        <v>44</v>
      </c>
      <c r="E52" s="227"/>
      <c r="F52" s="225" t="s">
        <v>45</v>
      </c>
      <c r="G52" s="225"/>
      <c r="H52" s="225"/>
      <c r="I52" s="225"/>
      <c r="J52" s="225"/>
      <c r="K52" s="225"/>
      <c r="L52" s="225"/>
      <c r="M52" s="225"/>
      <c r="N52" s="225"/>
      <c r="O52" s="225"/>
      <c r="P52" s="225"/>
      <c r="Q52" s="225"/>
      <c r="R52" s="28"/>
      <c r="S52" s="29"/>
    </row>
    <row r="53" spans="1:18" ht="17.25" customHeight="1">
      <c r="A53" s="229"/>
      <c r="B53" s="230"/>
      <c r="C53" s="30"/>
      <c r="D53" s="242"/>
      <c r="E53" s="243"/>
      <c r="F53" s="228"/>
      <c r="G53" s="228"/>
      <c r="H53" s="228"/>
      <c r="I53" s="228"/>
      <c r="J53" s="228"/>
      <c r="K53" s="228"/>
      <c r="L53" s="228"/>
      <c r="M53" s="228"/>
      <c r="N53" s="228"/>
      <c r="O53" s="228"/>
      <c r="P53" s="228"/>
      <c r="Q53" s="228"/>
      <c r="R53" s="31"/>
    </row>
    <row r="54" ht="12" customHeight="1"/>
    <row r="55" spans="1:8" s="25" customFormat="1" ht="29.25" customHeight="1">
      <c r="A55" s="23" t="s">
        <v>46</v>
      </c>
      <c r="B55" s="24" t="s">
        <v>47</v>
      </c>
      <c r="C55" s="24"/>
      <c r="D55" s="24"/>
      <c r="E55" s="24"/>
      <c r="F55" s="24"/>
      <c r="G55" s="24"/>
      <c r="H55" s="24"/>
    </row>
    <row r="56" spans="16:17" ht="18" customHeight="1">
      <c r="P56" s="244" t="s">
        <v>48</v>
      </c>
      <c r="Q56" s="244"/>
    </row>
    <row r="57" spans="1:18" s="12" customFormat="1" ht="12.75" customHeight="1">
      <c r="A57" s="237" t="s">
        <v>42</v>
      </c>
      <c r="B57" s="238" t="s">
        <v>43</v>
      </c>
      <c r="C57" s="238" t="s">
        <v>44</v>
      </c>
      <c r="D57" s="214" t="s">
        <v>127</v>
      </c>
      <c r="E57" s="220"/>
      <c r="F57" s="220"/>
      <c r="G57" s="220"/>
      <c r="H57" s="215"/>
      <c r="I57" s="214" t="s">
        <v>49</v>
      </c>
      <c r="J57" s="215"/>
      <c r="K57" s="218" t="s">
        <v>50</v>
      </c>
      <c r="L57" s="218"/>
      <c r="M57" s="218"/>
      <c r="N57" s="218"/>
      <c r="O57" s="218"/>
      <c r="P57" s="122" t="s">
        <v>51</v>
      </c>
      <c r="Q57" s="122"/>
      <c r="R57" s="34"/>
    </row>
    <row r="58" spans="1:18" s="12" customFormat="1" ht="27" customHeight="1">
      <c r="A58" s="122"/>
      <c r="B58" s="239"/>
      <c r="C58" s="239"/>
      <c r="D58" s="216"/>
      <c r="E58" s="221"/>
      <c r="F58" s="221"/>
      <c r="G58" s="221"/>
      <c r="H58" s="217"/>
      <c r="I58" s="216"/>
      <c r="J58" s="217"/>
      <c r="K58" s="218"/>
      <c r="L58" s="218"/>
      <c r="M58" s="218"/>
      <c r="N58" s="218"/>
      <c r="O58" s="218"/>
      <c r="P58" s="122"/>
      <c r="Q58" s="122"/>
      <c r="R58" s="34"/>
    </row>
    <row r="59" spans="1:18" ht="11.25" customHeight="1">
      <c r="A59" s="35">
        <v>1</v>
      </c>
      <c r="B59" s="35">
        <v>2</v>
      </c>
      <c r="C59" s="35">
        <v>3</v>
      </c>
      <c r="D59" s="211">
        <v>4</v>
      </c>
      <c r="E59" s="212"/>
      <c r="F59" s="212"/>
      <c r="G59" s="212"/>
      <c r="H59" s="213"/>
      <c r="I59" s="211">
        <v>5</v>
      </c>
      <c r="J59" s="213"/>
      <c r="K59" s="121">
        <v>6</v>
      </c>
      <c r="L59" s="121"/>
      <c r="M59" s="121"/>
      <c r="N59" s="121"/>
      <c r="O59" s="121"/>
      <c r="P59" s="121">
        <v>7</v>
      </c>
      <c r="Q59" s="121"/>
      <c r="R59" s="37"/>
    </row>
    <row r="60" spans="1:18" ht="60.75" customHeight="1">
      <c r="A60" s="33">
        <v>1</v>
      </c>
      <c r="B60" s="38" t="s">
        <v>18</v>
      </c>
      <c r="C60" s="32" t="s">
        <v>19</v>
      </c>
      <c r="D60" s="97" t="s">
        <v>139</v>
      </c>
      <c r="E60" s="98"/>
      <c r="F60" s="98"/>
      <c r="G60" s="98"/>
      <c r="H60" s="99"/>
      <c r="I60" s="206">
        <v>14371.14</v>
      </c>
      <c r="J60" s="207"/>
      <c r="K60" s="206">
        <v>36.9</v>
      </c>
      <c r="L60" s="208"/>
      <c r="M60" s="208"/>
      <c r="N60" s="208"/>
      <c r="O60" s="207"/>
      <c r="P60" s="206">
        <f>I60+K60</f>
        <v>14408.039999999999</v>
      </c>
      <c r="Q60" s="207"/>
      <c r="R60" s="37"/>
    </row>
    <row r="61" spans="1:17" s="12" customFormat="1" ht="48" customHeight="1" hidden="1">
      <c r="A61" s="33"/>
      <c r="B61" s="38"/>
      <c r="C61" s="32"/>
      <c r="D61" s="97"/>
      <c r="E61" s="98"/>
      <c r="F61" s="98"/>
      <c r="G61" s="98"/>
      <c r="H61" s="99"/>
      <c r="I61" s="206"/>
      <c r="J61" s="207"/>
      <c r="K61" s="206"/>
      <c r="L61" s="208"/>
      <c r="M61" s="208"/>
      <c r="N61" s="208"/>
      <c r="O61" s="207"/>
      <c r="P61" s="206"/>
      <c r="Q61" s="207"/>
    </row>
    <row r="62" spans="9:10" ht="12.75">
      <c r="I62" s="209"/>
      <c r="J62" s="210"/>
    </row>
    <row r="63" spans="1:17" s="25" customFormat="1" ht="15.75" customHeight="1">
      <c r="A63" s="23" t="s">
        <v>52</v>
      </c>
      <c r="B63" s="120" t="s">
        <v>53</v>
      </c>
      <c r="C63" s="120"/>
      <c r="D63" s="120"/>
      <c r="E63" s="120"/>
      <c r="F63" s="120"/>
      <c r="G63" s="120"/>
      <c r="H63" s="120"/>
      <c r="I63" s="120"/>
      <c r="J63" s="120"/>
      <c r="K63" s="120"/>
      <c r="L63" s="120"/>
      <c r="M63" s="120"/>
      <c r="N63" s="120"/>
      <c r="O63" s="120"/>
      <c r="P63" s="120"/>
      <c r="Q63" s="120"/>
    </row>
    <row r="64" spans="11:17" ht="15.75" customHeight="1">
      <c r="K64" s="28"/>
      <c r="L64" s="28"/>
      <c r="Q64" s="39" t="s">
        <v>48</v>
      </c>
    </row>
    <row r="65" spans="1:17" s="12" customFormat="1" ht="15.75" customHeight="1">
      <c r="A65" s="122" t="s">
        <v>54</v>
      </c>
      <c r="B65" s="122"/>
      <c r="C65" s="122"/>
      <c r="D65" s="231" t="s">
        <v>43</v>
      </c>
      <c r="E65" s="232"/>
      <c r="F65" s="232"/>
      <c r="G65" s="232"/>
      <c r="H65" s="233"/>
      <c r="I65" s="214" t="s">
        <v>49</v>
      </c>
      <c r="J65" s="215"/>
      <c r="K65" s="218" t="s">
        <v>50</v>
      </c>
      <c r="L65" s="218"/>
      <c r="M65" s="218"/>
      <c r="N65" s="218"/>
      <c r="O65" s="218"/>
      <c r="P65" s="122" t="s">
        <v>51</v>
      </c>
      <c r="Q65" s="122"/>
    </row>
    <row r="66" spans="1:17" s="12" customFormat="1" ht="27" customHeight="1">
      <c r="A66" s="122"/>
      <c r="B66" s="122"/>
      <c r="C66" s="122"/>
      <c r="D66" s="234"/>
      <c r="E66" s="235"/>
      <c r="F66" s="235"/>
      <c r="G66" s="235"/>
      <c r="H66" s="236"/>
      <c r="I66" s="216"/>
      <c r="J66" s="217"/>
      <c r="K66" s="218"/>
      <c r="L66" s="218"/>
      <c r="M66" s="218"/>
      <c r="N66" s="218"/>
      <c r="O66" s="218"/>
      <c r="P66" s="122"/>
      <c r="Q66" s="122"/>
    </row>
    <row r="67" spans="1:17" ht="12.75" customHeight="1">
      <c r="A67" s="121">
        <v>1</v>
      </c>
      <c r="B67" s="121"/>
      <c r="C67" s="121"/>
      <c r="D67" s="211">
        <v>2</v>
      </c>
      <c r="E67" s="212"/>
      <c r="F67" s="212"/>
      <c r="G67" s="212"/>
      <c r="H67" s="213"/>
      <c r="I67" s="211">
        <v>3</v>
      </c>
      <c r="J67" s="213"/>
      <c r="K67" s="121">
        <v>4</v>
      </c>
      <c r="L67" s="121"/>
      <c r="M67" s="121"/>
      <c r="N67" s="121"/>
      <c r="O67" s="121"/>
      <c r="P67" s="121">
        <v>5</v>
      </c>
      <c r="Q67" s="121"/>
    </row>
    <row r="68" spans="1:17" s="12" customFormat="1" ht="27" customHeight="1">
      <c r="A68" s="192" t="s">
        <v>55</v>
      </c>
      <c r="B68" s="192"/>
      <c r="C68" s="192"/>
      <c r="D68" s="107"/>
      <c r="E68" s="108"/>
      <c r="F68" s="108"/>
      <c r="G68" s="108"/>
      <c r="H68" s="109"/>
      <c r="I68" s="105"/>
      <c r="J68" s="106"/>
      <c r="K68" s="105"/>
      <c r="L68" s="110"/>
      <c r="M68" s="110"/>
      <c r="N68" s="110"/>
      <c r="O68" s="106"/>
      <c r="P68" s="105"/>
      <c r="Q68" s="106"/>
    </row>
    <row r="69" spans="1:17" s="12" customFormat="1" ht="27" customHeight="1">
      <c r="A69" s="192" t="s">
        <v>56</v>
      </c>
      <c r="B69" s="192"/>
      <c r="C69" s="192"/>
      <c r="D69" s="107"/>
      <c r="E69" s="108"/>
      <c r="F69" s="108"/>
      <c r="G69" s="108"/>
      <c r="H69" s="109"/>
      <c r="I69" s="105"/>
      <c r="J69" s="106"/>
      <c r="K69" s="105"/>
      <c r="L69" s="110"/>
      <c r="M69" s="110"/>
      <c r="N69" s="110"/>
      <c r="O69" s="106"/>
      <c r="P69" s="105"/>
      <c r="Q69" s="106"/>
    </row>
    <row r="70" spans="1:17" s="12" customFormat="1" ht="27" customHeight="1">
      <c r="A70" s="192" t="s">
        <v>57</v>
      </c>
      <c r="B70" s="192"/>
      <c r="C70" s="192"/>
      <c r="D70" s="107"/>
      <c r="E70" s="108"/>
      <c r="F70" s="108"/>
      <c r="G70" s="108"/>
      <c r="H70" s="109"/>
      <c r="I70" s="105"/>
      <c r="J70" s="106"/>
      <c r="K70" s="105"/>
      <c r="L70" s="110"/>
      <c r="M70" s="110"/>
      <c r="N70" s="110"/>
      <c r="O70" s="106"/>
      <c r="P70" s="105"/>
      <c r="Q70" s="106"/>
    </row>
    <row r="71" spans="1:17" s="12" customFormat="1" ht="27" customHeight="1">
      <c r="A71" s="192" t="s">
        <v>58</v>
      </c>
      <c r="B71" s="192"/>
      <c r="C71" s="192"/>
      <c r="D71" s="107"/>
      <c r="E71" s="108"/>
      <c r="F71" s="108"/>
      <c r="G71" s="108"/>
      <c r="H71" s="109"/>
      <c r="I71" s="105"/>
      <c r="J71" s="106"/>
      <c r="K71" s="105"/>
      <c r="L71" s="110"/>
      <c r="M71" s="110"/>
      <c r="N71" s="110"/>
      <c r="O71" s="106"/>
      <c r="P71" s="105"/>
      <c r="Q71" s="106"/>
    </row>
    <row r="72" spans="1:17" s="12" customFormat="1" ht="19.5" customHeight="1">
      <c r="A72" s="193" t="s">
        <v>59</v>
      </c>
      <c r="B72" s="193"/>
      <c r="C72" s="193"/>
      <c r="D72" s="107"/>
      <c r="E72" s="108"/>
      <c r="F72" s="108"/>
      <c r="G72" s="108"/>
      <c r="H72" s="109"/>
      <c r="I72" s="105"/>
      <c r="J72" s="106"/>
      <c r="K72" s="105"/>
      <c r="L72" s="110"/>
      <c r="M72" s="110"/>
      <c r="N72" s="110"/>
      <c r="O72" s="106"/>
      <c r="P72" s="105"/>
      <c r="Q72" s="106"/>
    </row>
    <row r="73" spans="1:17" ht="19.5" customHeight="1">
      <c r="A73" s="40"/>
      <c r="B73" s="40"/>
      <c r="C73" s="40"/>
      <c r="D73" s="40"/>
      <c r="E73" s="41"/>
      <c r="F73" s="41"/>
      <c r="G73" s="42"/>
      <c r="H73" s="42"/>
      <c r="I73" s="42"/>
      <c r="J73" s="41"/>
      <c r="K73" s="41"/>
      <c r="L73" s="42"/>
      <c r="M73" s="42"/>
      <c r="N73" s="42"/>
      <c r="O73" s="42"/>
      <c r="P73" s="42"/>
      <c r="Q73" s="42"/>
    </row>
    <row r="74" spans="1:17" s="43" customFormat="1" ht="16.5" customHeight="1">
      <c r="A74" s="20" t="s">
        <v>60</v>
      </c>
      <c r="B74" s="205" t="s">
        <v>61</v>
      </c>
      <c r="C74" s="205"/>
      <c r="D74" s="205"/>
      <c r="E74" s="205"/>
      <c r="F74" s="205"/>
      <c r="G74" s="205"/>
      <c r="H74" s="205"/>
      <c r="I74" s="205"/>
      <c r="J74" s="205"/>
      <c r="K74" s="205"/>
      <c r="L74" s="205"/>
      <c r="M74" s="205"/>
      <c r="N74" s="205"/>
      <c r="O74" s="205"/>
      <c r="P74" s="205"/>
      <c r="Q74" s="205"/>
    </row>
    <row r="76" spans="1:17" s="12" customFormat="1" ht="34.5" customHeight="1">
      <c r="A76" s="44" t="s">
        <v>42</v>
      </c>
      <c r="B76" s="36" t="s">
        <v>43</v>
      </c>
      <c r="C76" s="107" t="s">
        <v>62</v>
      </c>
      <c r="D76" s="108"/>
      <c r="E76" s="108"/>
      <c r="F76" s="109"/>
      <c r="G76" s="122" t="s">
        <v>63</v>
      </c>
      <c r="H76" s="122"/>
      <c r="I76" s="107" t="s">
        <v>64</v>
      </c>
      <c r="J76" s="108"/>
      <c r="K76" s="109"/>
      <c r="L76" s="194" t="s">
        <v>65</v>
      </c>
      <c r="M76" s="195"/>
      <c r="N76" s="196"/>
      <c r="O76" s="194" t="s">
        <v>66</v>
      </c>
      <c r="P76" s="195"/>
      <c r="Q76" s="196"/>
    </row>
    <row r="77" spans="1:17" ht="13.5" customHeight="1">
      <c r="A77" s="45">
        <v>1</v>
      </c>
      <c r="B77" s="36">
        <v>2</v>
      </c>
      <c r="C77" s="121">
        <v>3</v>
      </c>
      <c r="D77" s="121"/>
      <c r="E77" s="121"/>
      <c r="F77" s="121"/>
      <c r="G77" s="121">
        <v>4</v>
      </c>
      <c r="H77" s="121"/>
      <c r="I77" s="121">
        <v>5</v>
      </c>
      <c r="J77" s="121"/>
      <c r="K77" s="121"/>
      <c r="L77" s="46"/>
      <c r="M77" s="47"/>
      <c r="N77" s="48"/>
      <c r="O77" s="189">
        <v>6</v>
      </c>
      <c r="P77" s="190"/>
      <c r="Q77" s="191"/>
    </row>
    <row r="78" spans="1:17" s="12" customFormat="1" ht="54" customHeight="1">
      <c r="A78" s="49"/>
      <c r="B78" s="129">
        <v>1412140</v>
      </c>
      <c r="C78" s="132" t="s">
        <v>128</v>
      </c>
      <c r="D78" s="133"/>
      <c r="E78" s="133"/>
      <c r="F78" s="133"/>
      <c r="G78" s="133"/>
      <c r="H78" s="133"/>
      <c r="I78" s="133"/>
      <c r="J78" s="133"/>
      <c r="K78" s="133"/>
      <c r="L78" s="133"/>
      <c r="M78" s="133"/>
      <c r="N78" s="133"/>
      <c r="O78" s="133"/>
      <c r="P78" s="133"/>
      <c r="Q78" s="134"/>
    </row>
    <row r="79" spans="1:17" s="12" customFormat="1" ht="39" customHeight="1">
      <c r="A79" s="50">
        <v>1</v>
      </c>
      <c r="B79" s="130"/>
      <c r="C79" s="94" t="s">
        <v>67</v>
      </c>
      <c r="D79" s="95"/>
      <c r="E79" s="95"/>
      <c r="F79" s="95"/>
      <c r="G79" s="95"/>
      <c r="H79" s="95"/>
      <c r="I79" s="95"/>
      <c r="J79" s="95"/>
      <c r="K79" s="96"/>
      <c r="L79" s="33"/>
      <c r="M79" s="33"/>
      <c r="N79" s="33"/>
      <c r="O79" s="107"/>
      <c r="P79" s="108"/>
      <c r="Q79" s="109"/>
    </row>
    <row r="80" spans="1:17" s="12" customFormat="1" ht="30" customHeight="1">
      <c r="A80" s="49"/>
      <c r="B80" s="130"/>
      <c r="C80" s="97" t="s">
        <v>68</v>
      </c>
      <c r="D80" s="98"/>
      <c r="E80" s="98"/>
      <c r="F80" s="99"/>
      <c r="G80" s="112" t="s">
        <v>69</v>
      </c>
      <c r="H80" s="113"/>
      <c r="I80" s="177" t="s">
        <v>70</v>
      </c>
      <c r="J80" s="178"/>
      <c r="K80" s="179"/>
      <c r="L80" s="51">
        <v>3</v>
      </c>
      <c r="M80" s="51">
        <v>1</v>
      </c>
      <c r="N80" s="51">
        <f>L80+M80</f>
        <v>4</v>
      </c>
      <c r="O80" s="162">
        <v>3</v>
      </c>
      <c r="P80" s="163"/>
      <c r="Q80" s="164"/>
    </row>
    <row r="81" spans="1:17" s="12" customFormat="1" ht="39" customHeight="1">
      <c r="A81" s="49"/>
      <c r="B81" s="130"/>
      <c r="C81" s="100" t="s">
        <v>71</v>
      </c>
      <c r="D81" s="101"/>
      <c r="E81" s="101"/>
      <c r="F81" s="102"/>
      <c r="G81" s="112" t="s">
        <v>69</v>
      </c>
      <c r="H81" s="113"/>
      <c r="I81" s="180"/>
      <c r="J81" s="181"/>
      <c r="K81" s="182"/>
      <c r="L81" s="51">
        <v>3784.75</v>
      </c>
      <c r="M81" s="51">
        <v>3</v>
      </c>
      <c r="N81" s="51">
        <f aca="true" t="shared" si="0" ref="N81:N86">L81+M81</f>
        <v>3787.75</v>
      </c>
      <c r="O81" s="162">
        <v>300.5</v>
      </c>
      <c r="P81" s="163"/>
      <c r="Q81" s="164"/>
    </row>
    <row r="82" spans="1:17" s="12" customFormat="1" ht="18.75" customHeight="1">
      <c r="A82" s="49"/>
      <c r="B82" s="130"/>
      <c r="C82" s="116" t="s">
        <v>72</v>
      </c>
      <c r="D82" s="117"/>
      <c r="E82" s="117"/>
      <c r="F82" s="118"/>
      <c r="G82" s="168"/>
      <c r="H82" s="169"/>
      <c r="I82" s="180"/>
      <c r="J82" s="181"/>
      <c r="K82" s="182"/>
      <c r="L82" s="51">
        <f>SUM(L83:L85)</f>
        <v>0</v>
      </c>
      <c r="M82" s="51"/>
      <c r="N82" s="51">
        <f t="shared" si="0"/>
        <v>0</v>
      </c>
      <c r="O82" s="162"/>
      <c r="P82" s="163"/>
      <c r="Q82" s="164"/>
    </row>
    <row r="83" spans="1:17" s="12" customFormat="1" ht="29.25" customHeight="1">
      <c r="A83" s="49"/>
      <c r="B83" s="130"/>
      <c r="C83" s="100" t="s">
        <v>73</v>
      </c>
      <c r="D83" s="101"/>
      <c r="E83" s="101"/>
      <c r="F83" s="102"/>
      <c r="G83" s="112" t="s">
        <v>69</v>
      </c>
      <c r="H83" s="113"/>
      <c r="I83" s="180"/>
      <c r="J83" s="181"/>
      <c r="K83" s="182"/>
      <c r="L83" s="51">
        <f>I83</f>
        <v>0</v>
      </c>
      <c r="M83" s="51"/>
      <c r="N83" s="51">
        <f t="shared" si="0"/>
        <v>0</v>
      </c>
      <c r="O83" s="222">
        <v>116.25</v>
      </c>
      <c r="P83" s="223"/>
      <c r="Q83" s="224"/>
    </row>
    <row r="84" spans="1:18" s="12" customFormat="1" ht="27.75" customHeight="1">
      <c r="A84" s="49"/>
      <c r="B84" s="130"/>
      <c r="C84" s="100" t="s">
        <v>74</v>
      </c>
      <c r="D84" s="101"/>
      <c r="E84" s="101"/>
      <c r="F84" s="102"/>
      <c r="G84" s="114" t="s">
        <v>75</v>
      </c>
      <c r="H84" s="115"/>
      <c r="I84" s="180"/>
      <c r="J84" s="181"/>
      <c r="K84" s="182"/>
      <c r="L84" s="52">
        <f>I84</f>
        <v>0</v>
      </c>
      <c r="M84" s="52"/>
      <c r="N84" s="52">
        <f t="shared" si="0"/>
        <v>0</v>
      </c>
      <c r="O84" s="174">
        <v>9847.6</v>
      </c>
      <c r="P84" s="175"/>
      <c r="Q84" s="176"/>
      <c r="R84" s="12">
        <f>O85/O84</f>
        <v>0.47680043868556804</v>
      </c>
    </row>
    <row r="85" spans="1:17" s="12" customFormat="1" ht="26.25" customHeight="1">
      <c r="A85" s="49"/>
      <c r="B85" s="130"/>
      <c r="C85" s="100" t="s">
        <v>73</v>
      </c>
      <c r="D85" s="101"/>
      <c r="E85" s="101"/>
      <c r="F85" s="102"/>
      <c r="G85" s="114" t="s">
        <v>75</v>
      </c>
      <c r="H85" s="115"/>
      <c r="I85" s="183"/>
      <c r="J85" s="184"/>
      <c r="K85" s="185"/>
      <c r="L85" s="51">
        <f>I85</f>
        <v>0</v>
      </c>
      <c r="M85" s="51"/>
      <c r="N85" s="51">
        <f t="shared" si="0"/>
        <v>0</v>
      </c>
      <c r="O85" s="186">
        <v>4695.34</v>
      </c>
      <c r="P85" s="187"/>
      <c r="Q85" s="188"/>
    </row>
    <row r="86" spans="1:17" s="12" customFormat="1" ht="39" customHeight="1">
      <c r="A86" s="49"/>
      <c r="B86" s="130"/>
      <c r="C86" s="97" t="s">
        <v>76</v>
      </c>
      <c r="D86" s="98"/>
      <c r="E86" s="98"/>
      <c r="F86" s="99"/>
      <c r="G86" s="112" t="s">
        <v>75</v>
      </c>
      <c r="H86" s="113"/>
      <c r="I86" s="173" t="s">
        <v>77</v>
      </c>
      <c r="J86" s="112"/>
      <c r="K86" s="113"/>
      <c r="L86" s="52">
        <v>1406</v>
      </c>
      <c r="M86" s="52"/>
      <c r="N86" s="52">
        <f t="shared" si="0"/>
        <v>1406</v>
      </c>
      <c r="O86" s="170">
        <v>465</v>
      </c>
      <c r="P86" s="171"/>
      <c r="Q86" s="172"/>
    </row>
    <row r="87" spans="1:17" s="12" customFormat="1" ht="39" customHeight="1">
      <c r="A87" s="50">
        <v>2</v>
      </c>
      <c r="B87" s="130"/>
      <c r="C87" s="94" t="s">
        <v>78</v>
      </c>
      <c r="D87" s="95"/>
      <c r="E87" s="95"/>
      <c r="F87" s="95"/>
      <c r="G87" s="95"/>
      <c r="H87" s="95"/>
      <c r="I87" s="95"/>
      <c r="J87" s="95"/>
      <c r="K87" s="96"/>
      <c r="L87" s="33"/>
      <c r="M87" s="33"/>
      <c r="N87" s="33"/>
      <c r="O87" s="107"/>
      <c r="P87" s="108"/>
      <c r="Q87" s="109"/>
    </row>
    <row r="88" spans="1:17" s="12" customFormat="1" ht="39" customHeight="1">
      <c r="A88" s="49"/>
      <c r="B88" s="130"/>
      <c r="C88" s="97" t="s">
        <v>79</v>
      </c>
      <c r="D88" s="98"/>
      <c r="E88" s="98"/>
      <c r="F88" s="99"/>
      <c r="G88" s="108" t="s">
        <v>69</v>
      </c>
      <c r="H88" s="109"/>
      <c r="I88" s="214" t="s">
        <v>80</v>
      </c>
      <c r="J88" s="220"/>
      <c r="K88" s="215"/>
      <c r="L88" s="51">
        <v>273</v>
      </c>
      <c r="M88" s="51"/>
      <c r="N88" s="51">
        <f>L88+M88</f>
        <v>273</v>
      </c>
      <c r="O88" s="162">
        <v>214000</v>
      </c>
      <c r="P88" s="163"/>
      <c r="Q88" s="164"/>
    </row>
    <row r="89" spans="1:17" s="12" customFormat="1" ht="39" customHeight="1">
      <c r="A89" s="49"/>
      <c r="B89" s="130"/>
      <c r="C89" s="97" t="s">
        <v>81</v>
      </c>
      <c r="D89" s="98"/>
      <c r="E89" s="98"/>
      <c r="F89" s="99"/>
      <c r="G89" s="108" t="s">
        <v>82</v>
      </c>
      <c r="H89" s="109"/>
      <c r="I89" s="216"/>
      <c r="J89" s="221"/>
      <c r="K89" s="217"/>
      <c r="L89" s="51"/>
      <c r="M89" s="51"/>
      <c r="N89" s="51">
        <f>L89+M89</f>
        <v>0</v>
      </c>
      <c r="O89" s="162">
        <v>47311</v>
      </c>
      <c r="P89" s="163"/>
      <c r="Q89" s="164"/>
    </row>
    <row r="90" spans="1:17" s="12" customFormat="1" ht="39" customHeight="1">
      <c r="A90" s="49"/>
      <c r="B90" s="130"/>
      <c r="C90" s="100" t="s">
        <v>83</v>
      </c>
      <c r="D90" s="101"/>
      <c r="E90" s="101"/>
      <c r="F90" s="102"/>
      <c r="G90" s="108" t="s">
        <v>69</v>
      </c>
      <c r="H90" s="109"/>
      <c r="I90" s="202"/>
      <c r="J90" s="203"/>
      <c r="K90" s="204"/>
      <c r="L90" s="51">
        <v>70</v>
      </c>
      <c r="M90" s="51"/>
      <c r="N90" s="51">
        <f>L90+M90</f>
        <v>70</v>
      </c>
      <c r="O90" s="157">
        <v>305</v>
      </c>
      <c r="P90" s="158"/>
      <c r="Q90" s="159"/>
    </row>
    <row r="91" spans="1:17" s="12" customFormat="1" ht="69" customHeight="1">
      <c r="A91" s="49"/>
      <c r="B91" s="131"/>
      <c r="C91" s="116" t="s">
        <v>84</v>
      </c>
      <c r="D91" s="117"/>
      <c r="E91" s="117"/>
      <c r="F91" s="118"/>
      <c r="G91" s="108" t="s">
        <v>69</v>
      </c>
      <c r="H91" s="109"/>
      <c r="I91" s="202" t="s">
        <v>70</v>
      </c>
      <c r="J91" s="203"/>
      <c r="K91" s="204"/>
      <c r="L91" s="51">
        <v>2240</v>
      </c>
      <c r="M91" s="51"/>
      <c r="N91" s="51">
        <f>L91+M91</f>
        <v>2240</v>
      </c>
      <c r="O91" s="157">
        <f>O90</f>
        <v>305</v>
      </c>
      <c r="P91" s="163"/>
      <c r="Q91" s="164"/>
    </row>
    <row r="92" spans="1:17" s="12" customFormat="1" ht="33.75" customHeight="1">
      <c r="A92" s="50">
        <v>3</v>
      </c>
      <c r="B92" s="129">
        <v>1412140</v>
      </c>
      <c r="C92" s="94" t="s">
        <v>85</v>
      </c>
      <c r="D92" s="95"/>
      <c r="E92" s="95"/>
      <c r="F92" s="95"/>
      <c r="G92" s="95"/>
      <c r="H92" s="95"/>
      <c r="I92" s="95"/>
      <c r="J92" s="95"/>
      <c r="K92" s="96"/>
      <c r="L92" s="33"/>
      <c r="M92" s="33"/>
      <c r="N92" s="33"/>
      <c r="O92" s="107"/>
      <c r="P92" s="108"/>
      <c r="Q92" s="109"/>
    </row>
    <row r="93" spans="1:17" s="12" customFormat="1" ht="68.25" customHeight="1">
      <c r="A93" s="49"/>
      <c r="B93" s="130"/>
      <c r="C93" s="97" t="s">
        <v>86</v>
      </c>
      <c r="D93" s="98"/>
      <c r="E93" s="98"/>
      <c r="F93" s="99"/>
      <c r="G93" s="112" t="s">
        <v>82</v>
      </c>
      <c r="H93" s="113"/>
      <c r="I93" s="107" t="s">
        <v>87</v>
      </c>
      <c r="J93" s="108"/>
      <c r="K93" s="109"/>
      <c r="L93" s="53" t="e">
        <f>L88*1000/255/#REF!*100</f>
        <v>#REF!</v>
      </c>
      <c r="M93" s="53"/>
      <c r="N93" s="53" t="e">
        <f aca="true" t="shared" si="1" ref="N93:N98">L93+M93</f>
        <v>#REF!</v>
      </c>
      <c r="O93" s="157">
        <f>O88/O83/340</f>
        <v>5.414294750158128</v>
      </c>
      <c r="P93" s="158"/>
      <c r="Q93" s="159"/>
    </row>
    <row r="94" spans="1:17" s="12" customFormat="1" ht="56.25" customHeight="1">
      <c r="A94" s="49"/>
      <c r="B94" s="130"/>
      <c r="C94" s="100" t="s">
        <v>88</v>
      </c>
      <c r="D94" s="101"/>
      <c r="E94" s="101"/>
      <c r="F94" s="102"/>
      <c r="G94" s="114" t="s">
        <v>89</v>
      </c>
      <c r="H94" s="115"/>
      <c r="I94" s="154" t="s">
        <v>90</v>
      </c>
      <c r="J94" s="155"/>
      <c r="K94" s="156"/>
      <c r="L94" s="54" t="e">
        <f>L90*1000/189/#REF!*100</f>
        <v>#REF!</v>
      </c>
      <c r="M94" s="54"/>
      <c r="N94" s="54" t="e">
        <f t="shared" si="1"/>
        <v>#REF!</v>
      </c>
      <c r="O94" s="141">
        <f>I61/O88*1000</f>
        <v>0</v>
      </c>
      <c r="P94" s="142"/>
      <c r="Q94" s="143"/>
    </row>
    <row r="95" spans="1:17" s="12" customFormat="1" ht="66" customHeight="1">
      <c r="A95" s="49"/>
      <c r="B95" s="130"/>
      <c r="C95" s="116" t="s">
        <v>91</v>
      </c>
      <c r="D95" s="117"/>
      <c r="E95" s="117"/>
      <c r="F95" s="118"/>
      <c r="G95" s="125" t="s">
        <v>89</v>
      </c>
      <c r="H95" s="126"/>
      <c r="I95" s="154" t="s">
        <v>92</v>
      </c>
      <c r="J95" s="155"/>
      <c r="K95" s="156"/>
      <c r="L95" s="54">
        <v>9</v>
      </c>
      <c r="M95" s="54"/>
      <c r="N95" s="54">
        <f t="shared" si="1"/>
        <v>9</v>
      </c>
      <c r="O95" s="165">
        <f>O86/O90*1000</f>
        <v>1524.590163934426</v>
      </c>
      <c r="P95" s="166"/>
      <c r="Q95" s="167"/>
    </row>
    <row r="96" spans="1:17" s="12" customFormat="1" ht="56.25" customHeight="1">
      <c r="A96" s="49"/>
      <c r="B96" s="130"/>
      <c r="C96" s="97" t="s">
        <v>93</v>
      </c>
      <c r="D96" s="98"/>
      <c r="E96" s="98"/>
      <c r="F96" s="99"/>
      <c r="G96" s="112" t="s">
        <v>94</v>
      </c>
      <c r="H96" s="113"/>
      <c r="I96" s="107" t="s">
        <v>80</v>
      </c>
      <c r="J96" s="108"/>
      <c r="K96" s="109"/>
      <c r="L96" s="51">
        <v>6</v>
      </c>
      <c r="M96" s="51"/>
      <c r="N96" s="51">
        <f t="shared" si="1"/>
        <v>6</v>
      </c>
      <c r="O96" s="162">
        <v>20</v>
      </c>
      <c r="P96" s="163"/>
      <c r="Q96" s="164"/>
    </row>
    <row r="97" spans="1:17" s="12" customFormat="1" ht="56.25" customHeight="1">
      <c r="A97" s="49"/>
      <c r="B97" s="130"/>
      <c r="C97" s="100" t="s">
        <v>95</v>
      </c>
      <c r="D97" s="101"/>
      <c r="E97" s="101"/>
      <c r="F97" s="102"/>
      <c r="G97" s="114" t="s">
        <v>89</v>
      </c>
      <c r="H97" s="115"/>
      <c r="I97" s="154" t="s">
        <v>96</v>
      </c>
      <c r="J97" s="155"/>
      <c r="K97" s="156"/>
      <c r="L97" s="54" t="e">
        <f>L91*1000/L85/189</f>
        <v>#DIV/0!</v>
      </c>
      <c r="M97" s="54"/>
      <c r="N97" s="54" t="e">
        <f t="shared" si="1"/>
        <v>#DIV/0!</v>
      </c>
      <c r="O97" s="141">
        <f>O84/O81/12*1000</f>
        <v>2730.8929561841373</v>
      </c>
      <c r="P97" s="142"/>
      <c r="Q97" s="143"/>
    </row>
    <row r="98" spans="1:17" s="12" customFormat="1" ht="56.25" customHeight="1">
      <c r="A98" s="49"/>
      <c r="B98" s="130"/>
      <c r="C98" s="135" t="s">
        <v>97</v>
      </c>
      <c r="D98" s="136"/>
      <c r="E98" s="136"/>
      <c r="F98" s="137"/>
      <c r="G98" s="114" t="s">
        <v>89</v>
      </c>
      <c r="H98" s="115"/>
      <c r="I98" s="154" t="s">
        <v>96</v>
      </c>
      <c r="J98" s="155"/>
      <c r="K98" s="156"/>
      <c r="L98" s="53" t="e">
        <f>#REF!/L84*9/255</f>
        <v>#REF!</v>
      </c>
      <c r="M98" s="53"/>
      <c r="N98" s="53" t="e">
        <f t="shared" si="1"/>
        <v>#REF!</v>
      </c>
      <c r="O98" s="141">
        <v>3365.8</v>
      </c>
      <c r="P98" s="142"/>
      <c r="Q98" s="143"/>
    </row>
    <row r="99" spans="1:17" s="12" customFormat="1" ht="24.75" customHeight="1">
      <c r="A99" s="50">
        <v>4</v>
      </c>
      <c r="B99" s="130"/>
      <c r="C99" s="94" t="s">
        <v>98</v>
      </c>
      <c r="D99" s="95"/>
      <c r="E99" s="95"/>
      <c r="F99" s="95"/>
      <c r="G99" s="95"/>
      <c r="H99" s="95"/>
      <c r="I99" s="95"/>
      <c r="J99" s="95"/>
      <c r="K99" s="96"/>
      <c r="L99" s="33"/>
      <c r="M99" s="33"/>
      <c r="N99" s="33"/>
      <c r="O99" s="107"/>
      <c r="P99" s="108"/>
      <c r="Q99" s="109"/>
    </row>
    <row r="100" spans="1:17" s="56" customFormat="1" ht="85.5" customHeight="1">
      <c r="A100" s="55"/>
      <c r="B100" s="130"/>
      <c r="C100" s="145" t="s">
        <v>99</v>
      </c>
      <c r="D100" s="146"/>
      <c r="E100" s="146"/>
      <c r="F100" s="147"/>
      <c r="G100" s="138" t="s">
        <v>100</v>
      </c>
      <c r="H100" s="139"/>
      <c r="I100" s="140" t="s">
        <v>101</v>
      </c>
      <c r="J100" s="138"/>
      <c r="K100" s="139"/>
      <c r="L100" s="52"/>
      <c r="M100" s="52"/>
      <c r="N100" s="52">
        <f>L100+M100</f>
        <v>0</v>
      </c>
      <c r="O100" s="141">
        <f>O91/3720*100</f>
        <v>8.198924731182796</v>
      </c>
      <c r="P100" s="142"/>
      <c r="Q100" s="143"/>
    </row>
    <row r="101" spans="1:17" s="56" customFormat="1" ht="69" customHeight="1">
      <c r="A101" s="55"/>
      <c r="B101" s="131"/>
      <c r="C101" s="145" t="s">
        <v>102</v>
      </c>
      <c r="D101" s="146"/>
      <c r="E101" s="146"/>
      <c r="F101" s="147"/>
      <c r="G101" s="138" t="s">
        <v>100</v>
      </c>
      <c r="H101" s="139"/>
      <c r="I101" s="144" t="s">
        <v>103</v>
      </c>
      <c r="J101" s="144"/>
      <c r="K101" s="144"/>
      <c r="L101" s="52"/>
      <c r="M101" s="52"/>
      <c r="N101" s="52">
        <f>L101+M101</f>
        <v>0</v>
      </c>
      <c r="O101" s="140">
        <v>1</v>
      </c>
      <c r="P101" s="138"/>
      <c r="Q101" s="139"/>
    </row>
    <row r="102" spans="1:17" ht="12" customHeight="1">
      <c r="A102" s="57"/>
      <c r="B102" s="58"/>
      <c r="C102" s="58"/>
      <c r="D102" s="58"/>
      <c r="E102" s="58"/>
      <c r="F102" s="58"/>
      <c r="G102" s="58"/>
      <c r="H102" s="58"/>
      <c r="I102" s="59"/>
      <c r="J102" s="60"/>
      <c r="K102" s="60"/>
      <c r="L102" s="60"/>
      <c r="M102" s="60"/>
      <c r="N102" s="60"/>
      <c r="O102" s="60"/>
      <c r="P102" s="60"/>
      <c r="Q102" s="60"/>
    </row>
    <row r="103" spans="1:17" ht="3" customHeight="1" hidden="1">
      <c r="A103" s="49"/>
      <c r="B103" s="129">
        <v>1412010</v>
      </c>
      <c r="C103" s="132" t="s">
        <v>140</v>
      </c>
      <c r="D103" s="133"/>
      <c r="E103" s="133"/>
      <c r="F103" s="133"/>
      <c r="G103" s="133"/>
      <c r="H103" s="133"/>
      <c r="I103" s="133"/>
      <c r="J103" s="133"/>
      <c r="K103" s="133"/>
      <c r="L103" s="133"/>
      <c r="M103" s="133"/>
      <c r="N103" s="133"/>
      <c r="O103" s="133"/>
      <c r="P103" s="133"/>
      <c r="Q103" s="134"/>
    </row>
    <row r="104" spans="1:17" ht="33" customHeight="1" hidden="1">
      <c r="A104" s="50">
        <v>1</v>
      </c>
      <c r="B104" s="130"/>
      <c r="C104" s="94" t="s">
        <v>67</v>
      </c>
      <c r="D104" s="95"/>
      <c r="E104" s="95"/>
      <c r="F104" s="95"/>
      <c r="G104" s="95"/>
      <c r="H104" s="95"/>
      <c r="I104" s="95"/>
      <c r="J104" s="95"/>
      <c r="K104" s="96"/>
      <c r="L104" s="33"/>
      <c r="M104" s="33"/>
      <c r="N104" s="33"/>
      <c r="O104" s="107"/>
      <c r="P104" s="108"/>
      <c r="Q104" s="109"/>
    </row>
    <row r="105" spans="1:17" ht="39.75" customHeight="1" hidden="1">
      <c r="A105" s="49"/>
      <c r="B105" s="130"/>
      <c r="C105" s="97" t="s">
        <v>141</v>
      </c>
      <c r="D105" s="98"/>
      <c r="E105" s="98"/>
      <c r="F105" s="99"/>
      <c r="G105" s="107" t="s">
        <v>142</v>
      </c>
      <c r="H105" s="109"/>
      <c r="I105" s="250" t="s">
        <v>143</v>
      </c>
      <c r="J105" s="250"/>
      <c r="K105" s="250"/>
      <c r="L105" s="51">
        <v>3</v>
      </c>
      <c r="M105" s="51">
        <v>1</v>
      </c>
      <c r="N105" s="51">
        <f>L105+M105</f>
        <v>4</v>
      </c>
      <c r="O105" s="270">
        <v>114.01</v>
      </c>
      <c r="P105" s="271"/>
      <c r="Q105" s="272"/>
    </row>
    <row r="106" spans="1:17" ht="33" customHeight="1" hidden="1">
      <c r="A106" s="49"/>
      <c r="B106" s="130"/>
      <c r="C106" s="247"/>
      <c r="D106" s="248"/>
      <c r="E106" s="248"/>
      <c r="F106" s="249"/>
      <c r="G106" s="107" t="s">
        <v>142</v>
      </c>
      <c r="H106" s="109"/>
      <c r="I106" s="250" t="s">
        <v>143</v>
      </c>
      <c r="J106" s="250"/>
      <c r="K106" s="250"/>
      <c r="L106" s="51"/>
      <c r="M106" s="51"/>
      <c r="N106" s="51"/>
      <c r="O106" s="273"/>
      <c r="P106" s="274"/>
      <c r="Q106" s="275"/>
    </row>
    <row r="107" spans="1:17" ht="30.75" customHeight="1" hidden="1">
      <c r="A107" s="50">
        <v>2</v>
      </c>
      <c r="B107" s="130"/>
      <c r="C107" s="94" t="s">
        <v>78</v>
      </c>
      <c r="D107" s="95"/>
      <c r="E107" s="95"/>
      <c r="F107" s="95"/>
      <c r="G107" s="95"/>
      <c r="H107" s="95"/>
      <c r="I107" s="95"/>
      <c r="J107" s="95"/>
      <c r="K107" s="96"/>
      <c r="L107" s="33"/>
      <c r="M107" s="33"/>
      <c r="N107" s="33"/>
      <c r="O107" s="107"/>
      <c r="P107" s="108"/>
      <c r="Q107" s="109"/>
    </row>
    <row r="108" spans="1:17" ht="39.75" customHeight="1" hidden="1">
      <c r="A108" s="88"/>
      <c r="B108" s="130"/>
      <c r="C108" s="97" t="s">
        <v>144</v>
      </c>
      <c r="D108" s="98"/>
      <c r="E108" s="98"/>
      <c r="F108" s="99"/>
      <c r="G108" s="122" t="s">
        <v>145</v>
      </c>
      <c r="H108" s="122"/>
      <c r="I108" s="247" t="s">
        <v>146</v>
      </c>
      <c r="J108" s="108"/>
      <c r="K108" s="109"/>
      <c r="L108" s="51">
        <v>273</v>
      </c>
      <c r="M108" s="51"/>
      <c r="N108" s="51">
        <f>L108+M108</f>
        <v>273</v>
      </c>
      <c r="O108" s="162">
        <v>3</v>
      </c>
      <c r="P108" s="163"/>
      <c r="Q108" s="164"/>
    </row>
    <row r="109" spans="1:17" ht="15.75" hidden="1">
      <c r="A109" s="88"/>
      <c r="B109" s="130"/>
      <c r="C109" s="97"/>
      <c r="D109" s="98"/>
      <c r="E109" s="98"/>
      <c r="F109" s="99"/>
      <c r="G109" s="122"/>
      <c r="H109" s="122"/>
      <c r="I109" s="251"/>
      <c r="J109" s="252"/>
      <c r="K109" s="253"/>
      <c r="L109" s="51">
        <v>273</v>
      </c>
      <c r="M109" s="51"/>
      <c r="N109" s="51">
        <f>L109+M109</f>
        <v>273</v>
      </c>
      <c r="O109" s="162"/>
      <c r="P109" s="163"/>
      <c r="Q109" s="164"/>
    </row>
    <row r="110" spans="1:17" ht="15.75" hidden="1">
      <c r="A110" s="88"/>
      <c r="B110" s="130"/>
      <c r="C110" s="97"/>
      <c r="D110" s="98"/>
      <c r="E110" s="98"/>
      <c r="F110" s="99"/>
      <c r="G110" s="122"/>
      <c r="H110" s="122"/>
      <c r="I110" s="251"/>
      <c r="J110" s="252"/>
      <c r="K110" s="253"/>
      <c r="L110" s="51">
        <v>273</v>
      </c>
      <c r="M110" s="51"/>
      <c r="N110" s="51">
        <f>L110+M110</f>
        <v>273</v>
      </c>
      <c r="O110" s="162"/>
      <c r="P110" s="163"/>
      <c r="Q110" s="164"/>
    </row>
    <row r="111" spans="1:17" ht="15.75" hidden="1">
      <c r="A111" s="88"/>
      <c r="B111" s="130"/>
      <c r="C111" s="97"/>
      <c r="D111" s="98"/>
      <c r="E111" s="98"/>
      <c r="F111" s="99"/>
      <c r="G111" s="122"/>
      <c r="H111" s="122"/>
      <c r="I111" s="251"/>
      <c r="J111" s="252"/>
      <c r="K111" s="253"/>
      <c r="L111" s="51"/>
      <c r="M111" s="51"/>
      <c r="N111" s="51"/>
      <c r="O111" s="162"/>
      <c r="P111" s="163"/>
      <c r="Q111" s="164"/>
    </row>
    <row r="112" spans="1:17" ht="35.25" customHeight="1" hidden="1">
      <c r="A112" s="88"/>
      <c r="B112" s="130"/>
      <c r="C112" s="97" t="s">
        <v>147</v>
      </c>
      <c r="D112" s="98"/>
      <c r="E112" s="98"/>
      <c r="F112" s="99"/>
      <c r="G112" s="107" t="s">
        <v>145</v>
      </c>
      <c r="H112" s="109"/>
      <c r="I112" s="250" t="s">
        <v>148</v>
      </c>
      <c r="J112" s="250"/>
      <c r="K112" s="250"/>
      <c r="L112" s="51"/>
      <c r="M112" s="51"/>
      <c r="N112" s="51"/>
      <c r="O112" s="162">
        <v>20</v>
      </c>
      <c r="P112" s="163"/>
      <c r="Q112" s="164"/>
    </row>
    <row r="113" spans="1:17" ht="0.75" customHeight="1" hidden="1">
      <c r="A113" s="88"/>
      <c r="B113" s="130"/>
      <c r="C113" s="97" t="s">
        <v>149</v>
      </c>
      <c r="D113" s="98"/>
      <c r="E113" s="98"/>
      <c r="F113" s="99"/>
      <c r="G113" s="107" t="s">
        <v>145</v>
      </c>
      <c r="H113" s="109"/>
      <c r="I113" s="250" t="s">
        <v>143</v>
      </c>
      <c r="J113" s="250"/>
      <c r="K113" s="250"/>
      <c r="L113" s="51"/>
      <c r="M113" s="51"/>
      <c r="N113" s="51"/>
      <c r="O113" s="107">
        <v>5000</v>
      </c>
      <c r="P113" s="108"/>
      <c r="Q113" s="109"/>
    </row>
    <row r="114" spans="1:17" ht="15.75" hidden="1">
      <c r="A114" s="88"/>
      <c r="B114" s="130"/>
      <c r="C114" s="107"/>
      <c r="D114" s="108"/>
      <c r="E114" s="108"/>
      <c r="F114" s="109"/>
      <c r="G114" s="107"/>
      <c r="H114" s="108"/>
      <c r="I114" s="107"/>
      <c r="J114" s="108"/>
      <c r="K114" s="109"/>
      <c r="L114" s="51"/>
      <c r="M114" s="51"/>
      <c r="N114" s="51"/>
      <c r="O114" s="107"/>
      <c r="P114" s="108"/>
      <c r="Q114" s="109"/>
    </row>
    <row r="115" spans="1:17" ht="29.25" customHeight="1" hidden="1">
      <c r="A115" s="50">
        <v>3</v>
      </c>
      <c r="B115" s="130"/>
      <c r="C115" s="94" t="s">
        <v>85</v>
      </c>
      <c r="D115" s="95"/>
      <c r="E115" s="95"/>
      <c r="F115" s="95"/>
      <c r="G115" s="95"/>
      <c r="H115" s="95"/>
      <c r="I115" s="95"/>
      <c r="J115" s="95"/>
      <c r="K115" s="96"/>
      <c r="L115" s="33"/>
      <c r="M115" s="33"/>
      <c r="N115" s="82"/>
      <c r="O115" s="108"/>
      <c r="P115" s="108"/>
      <c r="Q115" s="109"/>
    </row>
    <row r="116" spans="1:17" ht="38.25" customHeight="1" hidden="1">
      <c r="A116" s="50"/>
      <c r="B116" s="130"/>
      <c r="C116" s="97" t="s">
        <v>150</v>
      </c>
      <c r="D116" s="98"/>
      <c r="E116" s="98"/>
      <c r="F116" s="99"/>
      <c r="G116" s="107" t="s">
        <v>142</v>
      </c>
      <c r="H116" s="109"/>
      <c r="I116" s="107" t="s">
        <v>148</v>
      </c>
      <c r="J116" s="108"/>
      <c r="K116" s="109"/>
      <c r="L116" s="33"/>
      <c r="M116" s="33"/>
      <c r="N116" s="82"/>
      <c r="O116" s="276">
        <f>O105/O112</f>
        <v>5.7005</v>
      </c>
      <c r="P116" s="276"/>
      <c r="Q116" s="277"/>
    </row>
    <row r="117" spans="1:17" ht="15.75" hidden="1">
      <c r="A117" s="50"/>
      <c r="B117" s="130"/>
      <c r="C117" s="97" t="s">
        <v>151</v>
      </c>
      <c r="D117" s="98"/>
      <c r="E117" s="98"/>
      <c r="F117" s="99"/>
      <c r="G117" s="107" t="s">
        <v>142</v>
      </c>
      <c r="H117" s="108"/>
      <c r="I117" s="107" t="s">
        <v>148</v>
      </c>
      <c r="J117" s="108"/>
      <c r="K117" s="109"/>
      <c r="L117" s="51"/>
      <c r="M117" s="51"/>
      <c r="N117" s="51"/>
      <c r="O117" s="278">
        <f>O105/O113-0.001</f>
        <v>0.021802</v>
      </c>
      <c r="P117" s="279"/>
      <c r="Q117" s="280"/>
    </row>
    <row r="118" spans="1:17" ht="15.75" hidden="1">
      <c r="A118" s="50"/>
      <c r="B118" s="130"/>
      <c r="C118" s="97"/>
      <c r="D118" s="98"/>
      <c r="E118" s="98"/>
      <c r="F118" s="99"/>
      <c r="G118" s="107"/>
      <c r="H118" s="109"/>
      <c r="I118" s="107"/>
      <c r="J118" s="108"/>
      <c r="K118" s="109"/>
      <c r="L118" s="51"/>
      <c r="M118" s="51"/>
      <c r="N118" s="51"/>
      <c r="O118" s="107"/>
      <c r="P118" s="108"/>
      <c r="Q118" s="109"/>
    </row>
    <row r="119" spans="1:17" ht="15.75" hidden="1">
      <c r="A119" s="50"/>
      <c r="B119" s="130"/>
      <c r="C119" s="97"/>
      <c r="D119" s="95"/>
      <c r="E119" s="95"/>
      <c r="F119" s="96"/>
      <c r="G119" s="107"/>
      <c r="H119" s="109"/>
      <c r="I119" s="107"/>
      <c r="J119" s="108"/>
      <c r="K119" s="109"/>
      <c r="L119" s="33"/>
      <c r="M119" s="33"/>
      <c r="N119" s="33"/>
      <c r="O119" s="281"/>
      <c r="P119" s="276"/>
      <c r="Q119" s="277"/>
    </row>
    <row r="120" spans="1:17" ht="28.5" customHeight="1" hidden="1">
      <c r="A120" s="50">
        <v>4</v>
      </c>
      <c r="B120" s="130"/>
      <c r="C120" s="94" t="s">
        <v>98</v>
      </c>
      <c r="D120" s="95"/>
      <c r="E120" s="95"/>
      <c r="F120" s="96"/>
      <c r="G120" s="89"/>
      <c r="H120" s="90"/>
      <c r="I120" s="89"/>
      <c r="J120" s="91"/>
      <c r="K120" s="90"/>
      <c r="L120" s="33"/>
      <c r="M120" s="33"/>
      <c r="N120" s="33"/>
      <c r="O120" s="82"/>
      <c r="P120" s="83"/>
      <c r="Q120" s="84"/>
    </row>
    <row r="121" spans="1:17" ht="25.5" customHeight="1" hidden="1">
      <c r="A121" s="50"/>
      <c r="B121" s="130"/>
      <c r="C121" s="97" t="s">
        <v>152</v>
      </c>
      <c r="D121" s="95"/>
      <c r="E121" s="95"/>
      <c r="F121" s="96"/>
      <c r="G121" s="107" t="s">
        <v>100</v>
      </c>
      <c r="H121" s="282"/>
      <c r="I121" s="107" t="s">
        <v>148</v>
      </c>
      <c r="J121" s="283"/>
      <c r="K121" s="282"/>
      <c r="L121" s="33"/>
      <c r="M121" s="33"/>
      <c r="N121" s="33"/>
      <c r="O121" s="107">
        <v>100</v>
      </c>
      <c r="P121" s="108"/>
      <c r="Q121" s="109"/>
    </row>
    <row r="122" spans="1:17" ht="0.75" customHeight="1" hidden="1">
      <c r="A122" s="50"/>
      <c r="B122" s="130"/>
      <c r="C122" s="97"/>
      <c r="D122" s="95"/>
      <c r="E122" s="95"/>
      <c r="F122" s="96"/>
      <c r="G122" s="107" t="s">
        <v>145</v>
      </c>
      <c r="H122" s="282"/>
      <c r="I122" s="107" t="s">
        <v>153</v>
      </c>
      <c r="J122" s="283"/>
      <c r="K122" s="282"/>
      <c r="L122" s="33"/>
      <c r="M122" s="33"/>
      <c r="N122" s="33"/>
      <c r="O122" s="107"/>
      <c r="P122" s="108"/>
      <c r="Q122" s="109"/>
    </row>
    <row r="123" spans="1:17" ht="15.75" hidden="1">
      <c r="A123" s="50"/>
      <c r="B123" s="130"/>
      <c r="C123" s="97"/>
      <c r="D123" s="98"/>
      <c r="E123" s="98"/>
      <c r="F123" s="99"/>
      <c r="G123" s="107" t="s">
        <v>145</v>
      </c>
      <c r="H123" s="282"/>
      <c r="I123" s="107" t="s">
        <v>153</v>
      </c>
      <c r="J123" s="283"/>
      <c r="K123" s="282"/>
      <c r="L123" s="33"/>
      <c r="M123" s="33"/>
      <c r="N123" s="33"/>
      <c r="O123" s="107"/>
      <c r="P123" s="108"/>
      <c r="Q123" s="109"/>
    </row>
    <row r="124" spans="1:17" ht="33.75" customHeight="1" hidden="1">
      <c r="A124" s="50"/>
      <c r="B124" s="130"/>
      <c r="C124" s="85" t="s">
        <v>98</v>
      </c>
      <c r="D124" s="86"/>
      <c r="E124" s="86"/>
      <c r="F124" s="87"/>
      <c r="G124" s="82"/>
      <c r="H124" s="90"/>
      <c r="I124" s="82"/>
      <c r="J124" s="91"/>
      <c r="K124" s="90"/>
      <c r="L124" s="33"/>
      <c r="M124" s="33"/>
      <c r="N124" s="33"/>
      <c r="O124" s="82"/>
      <c r="P124" s="83"/>
      <c r="Q124" s="84"/>
    </row>
    <row r="125" spans="1:17" ht="30.75" customHeight="1" hidden="1">
      <c r="A125" s="92"/>
      <c r="B125" s="131"/>
      <c r="C125" s="97"/>
      <c r="D125" s="98"/>
      <c r="E125" s="98"/>
      <c r="F125" s="99"/>
      <c r="G125" s="107" t="s">
        <v>100</v>
      </c>
      <c r="H125" s="282"/>
      <c r="I125" s="107" t="s">
        <v>153</v>
      </c>
      <c r="J125" s="283"/>
      <c r="K125" s="282"/>
      <c r="L125" s="33"/>
      <c r="M125" s="33"/>
      <c r="N125" s="33"/>
      <c r="O125" s="107"/>
      <c r="P125" s="108"/>
      <c r="Q125" s="109"/>
    </row>
    <row r="126" ht="12.75" hidden="1"/>
    <row r="127" ht="12.75" hidden="1"/>
    <row r="128" ht="12.75" hidden="1"/>
    <row r="129" ht="12.75" hidden="1"/>
    <row r="130" ht="12.75" hidden="1"/>
    <row r="131" ht="12.75" hidden="1"/>
    <row r="132" ht="12.75" hidden="1"/>
    <row r="133" ht="12.75" hidden="1"/>
    <row r="134" ht="9" customHeight="1"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7.5" customHeight="1"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6" spans="1:17" ht="15.75">
      <c r="A176" s="20" t="s">
        <v>104</v>
      </c>
      <c r="B176" s="205" t="s">
        <v>129</v>
      </c>
      <c r="C176" s="205"/>
      <c r="D176" s="205"/>
      <c r="E176" s="205"/>
      <c r="F176" s="205"/>
      <c r="G176" s="205"/>
      <c r="H176" s="205"/>
      <c r="I176" s="43"/>
      <c r="J176" s="43"/>
      <c r="K176" s="43"/>
      <c r="L176" s="43"/>
      <c r="M176" s="43"/>
      <c r="N176" s="43"/>
      <c r="O176" s="43"/>
      <c r="P176" s="43"/>
      <c r="Q176" s="43"/>
    </row>
    <row r="177" ht="12.75">
      <c r="Q177" s="61" t="s">
        <v>48</v>
      </c>
    </row>
    <row r="178" spans="1:17" ht="15.75">
      <c r="A178" s="254" t="s">
        <v>105</v>
      </c>
      <c r="B178" s="122" t="s">
        <v>106</v>
      </c>
      <c r="C178" s="122"/>
      <c r="D178" s="255" t="s">
        <v>43</v>
      </c>
      <c r="E178" s="107" t="s">
        <v>107</v>
      </c>
      <c r="F178" s="108"/>
      <c r="G178" s="109"/>
      <c r="H178" s="107" t="s">
        <v>108</v>
      </c>
      <c r="I178" s="108"/>
      <c r="J178" s="109"/>
      <c r="K178" s="107" t="s">
        <v>130</v>
      </c>
      <c r="L178" s="108"/>
      <c r="M178" s="108"/>
      <c r="N178" s="108"/>
      <c r="O178" s="108"/>
      <c r="P178" s="109"/>
      <c r="Q178" s="257" t="s">
        <v>109</v>
      </c>
    </row>
    <row r="179" spans="1:17" ht="47.25">
      <c r="A179" s="254"/>
      <c r="B179" s="122"/>
      <c r="C179" s="122"/>
      <c r="D179" s="256"/>
      <c r="E179" s="33" t="s">
        <v>110</v>
      </c>
      <c r="F179" s="33" t="s">
        <v>111</v>
      </c>
      <c r="G179" s="33" t="s">
        <v>112</v>
      </c>
      <c r="H179" s="33" t="s">
        <v>110</v>
      </c>
      <c r="I179" s="33" t="s">
        <v>111</v>
      </c>
      <c r="J179" s="33" t="s">
        <v>112</v>
      </c>
      <c r="K179" s="33" t="s">
        <v>110</v>
      </c>
      <c r="L179" s="33" t="s">
        <v>111</v>
      </c>
      <c r="M179" s="33" t="s">
        <v>112</v>
      </c>
      <c r="N179" s="33" t="s">
        <v>110</v>
      </c>
      <c r="O179" s="33" t="s">
        <v>111</v>
      </c>
      <c r="P179" s="33" t="s">
        <v>112</v>
      </c>
      <c r="Q179" s="258"/>
    </row>
    <row r="180" spans="1:17" ht="12.75">
      <c r="A180" s="62">
        <v>1</v>
      </c>
      <c r="B180" s="259">
        <v>2</v>
      </c>
      <c r="C180" s="259"/>
      <c r="D180" s="63">
        <v>3</v>
      </c>
      <c r="E180" s="64">
        <v>4</v>
      </c>
      <c r="F180" s="64">
        <v>5</v>
      </c>
      <c r="G180" s="64">
        <v>6</v>
      </c>
      <c r="H180" s="64">
        <v>7</v>
      </c>
      <c r="I180" s="64">
        <v>8</v>
      </c>
      <c r="J180" s="64">
        <v>9</v>
      </c>
      <c r="K180" s="64">
        <v>10</v>
      </c>
      <c r="L180" s="65">
        <v>12</v>
      </c>
      <c r="M180" s="66"/>
      <c r="N180" s="66"/>
      <c r="O180" s="64">
        <v>11</v>
      </c>
      <c r="P180" s="64">
        <v>12</v>
      </c>
      <c r="Q180" s="64">
        <v>13</v>
      </c>
    </row>
    <row r="181" spans="1:17" ht="15.75">
      <c r="A181" s="67"/>
      <c r="B181" s="260" t="s">
        <v>56</v>
      </c>
      <c r="C181" s="261"/>
      <c r="D181" s="68"/>
      <c r="E181" s="69"/>
      <c r="F181" s="70"/>
      <c r="G181" s="70"/>
      <c r="H181" s="70"/>
      <c r="I181" s="70"/>
      <c r="J181" s="70"/>
      <c r="K181" s="70"/>
      <c r="L181" s="71"/>
      <c r="M181" s="72"/>
      <c r="N181" s="72"/>
      <c r="O181" s="73"/>
      <c r="P181" s="73"/>
      <c r="Q181" s="73"/>
    </row>
    <row r="182" spans="1:17" ht="15.75">
      <c r="A182" s="67"/>
      <c r="B182" s="260" t="s">
        <v>113</v>
      </c>
      <c r="C182" s="261"/>
      <c r="D182" s="68"/>
      <c r="E182" s="69"/>
      <c r="F182" s="70"/>
      <c r="G182" s="74"/>
      <c r="H182" s="70"/>
      <c r="I182" s="70"/>
      <c r="J182" s="74"/>
      <c r="K182" s="70"/>
      <c r="L182" s="71"/>
      <c r="M182" s="72"/>
      <c r="N182" s="72"/>
      <c r="O182" s="73"/>
      <c r="P182" s="73"/>
      <c r="Q182" s="73"/>
    </row>
    <row r="183" spans="1:17" ht="15.75">
      <c r="A183" s="67"/>
      <c r="B183" s="260" t="s">
        <v>114</v>
      </c>
      <c r="C183" s="261"/>
      <c r="D183" s="68"/>
      <c r="E183" s="69"/>
      <c r="F183" s="70"/>
      <c r="G183" s="74"/>
      <c r="H183" s="75"/>
      <c r="I183" s="70"/>
      <c r="J183" s="74"/>
      <c r="K183" s="75"/>
      <c r="L183" s="71"/>
      <c r="M183" s="72"/>
      <c r="N183" s="72"/>
      <c r="O183" s="73"/>
      <c r="P183" s="73"/>
      <c r="Q183" s="73"/>
    </row>
    <row r="184" spans="1:17" ht="15.75">
      <c r="A184" s="67"/>
      <c r="B184" s="260" t="s">
        <v>115</v>
      </c>
      <c r="C184" s="261"/>
      <c r="D184" s="68"/>
      <c r="E184" s="76" t="s">
        <v>116</v>
      </c>
      <c r="F184" s="74"/>
      <c r="G184" s="74"/>
      <c r="H184" s="76" t="s">
        <v>116</v>
      </c>
      <c r="I184" s="74"/>
      <c r="J184" s="74"/>
      <c r="K184" s="76" t="s">
        <v>116</v>
      </c>
      <c r="L184" s="71"/>
      <c r="M184" s="72"/>
      <c r="N184" s="72"/>
      <c r="O184" s="73"/>
      <c r="P184" s="73"/>
      <c r="Q184" s="73"/>
    </row>
    <row r="185" spans="1:17" ht="15.75">
      <c r="A185" s="67"/>
      <c r="B185" s="260" t="s">
        <v>58</v>
      </c>
      <c r="C185" s="261"/>
      <c r="D185" s="68"/>
      <c r="E185" s="76"/>
      <c r="F185" s="74"/>
      <c r="G185" s="74"/>
      <c r="H185" s="76"/>
      <c r="I185" s="74"/>
      <c r="J185" s="74"/>
      <c r="K185" s="76"/>
      <c r="L185" s="71"/>
      <c r="M185" s="72"/>
      <c r="N185" s="72"/>
      <c r="O185" s="73"/>
      <c r="P185" s="73"/>
      <c r="Q185" s="73"/>
    </row>
    <row r="186" spans="1:17" ht="15.75">
      <c r="A186" s="67"/>
      <c r="B186" s="260" t="s">
        <v>117</v>
      </c>
      <c r="C186" s="261"/>
      <c r="D186" s="68"/>
      <c r="E186" s="69"/>
      <c r="F186" s="70"/>
      <c r="G186" s="70"/>
      <c r="H186" s="70"/>
      <c r="I186" s="70"/>
      <c r="J186" s="70"/>
      <c r="K186" s="70"/>
      <c r="L186" s="71"/>
      <c r="M186" s="72"/>
      <c r="N186" s="72"/>
      <c r="O186" s="73"/>
      <c r="P186" s="73"/>
      <c r="Q186" s="73"/>
    </row>
    <row r="187" spans="1:17" ht="15.75">
      <c r="A187" s="67"/>
      <c r="B187" s="260" t="s">
        <v>58</v>
      </c>
      <c r="C187" s="261"/>
      <c r="D187" s="68"/>
      <c r="E187" s="69"/>
      <c r="F187" s="70"/>
      <c r="G187" s="70"/>
      <c r="H187" s="70"/>
      <c r="I187" s="70"/>
      <c r="J187" s="70"/>
      <c r="K187" s="70"/>
      <c r="L187" s="71"/>
      <c r="M187" s="72"/>
      <c r="N187" s="72"/>
      <c r="O187" s="73"/>
      <c r="P187" s="73"/>
      <c r="Q187" s="73"/>
    </row>
    <row r="188" spans="1:17" ht="15.75">
      <c r="A188" s="67"/>
      <c r="B188" s="260" t="s">
        <v>118</v>
      </c>
      <c r="C188" s="261"/>
      <c r="D188" s="68"/>
      <c r="E188" s="69"/>
      <c r="F188" s="74"/>
      <c r="G188" s="74"/>
      <c r="H188" s="74"/>
      <c r="I188" s="74"/>
      <c r="J188" s="74"/>
      <c r="K188" s="74"/>
      <c r="L188" s="71"/>
      <c r="M188" s="72"/>
      <c r="N188" s="72"/>
      <c r="O188" s="73"/>
      <c r="P188" s="73"/>
      <c r="Q188" s="73"/>
    </row>
    <row r="189" spans="1:17" ht="12.75">
      <c r="A189" s="77"/>
      <c r="B189" s="28"/>
      <c r="C189" s="28"/>
      <c r="D189" s="28"/>
      <c r="E189" s="28"/>
      <c r="F189" s="29"/>
      <c r="G189" s="29"/>
      <c r="H189" s="29"/>
      <c r="I189" s="29"/>
      <c r="J189" s="29"/>
      <c r="K189" s="29"/>
      <c r="L189" s="29"/>
      <c r="M189" s="29"/>
      <c r="N189" s="29"/>
      <c r="O189" s="29"/>
      <c r="P189" s="29"/>
      <c r="Q189" s="29"/>
    </row>
    <row r="190" spans="2:17" ht="12.75">
      <c r="B190" s="262" t="s">
        <v>131</v>
      </c>
      <c r="C190" s="263"/>
      <c r="D190" s="263"/>
      <c r="E190" s="263"/>
      <c r="F190" s="263"/>
      <c r="G190" s="263"/>
      <c r="H190" s="263"/>
      <c r="I190" s="263"/>
      <c r="J190" s="263"/>
      <c r="K190" s="263"/>
      <c r="L190" s="263"/>
      <c r="M190" s="263"/>
      <c r="N190" s="263"/>
      <c r="O190" s="263"/>
      <c r="P190" s="263"/>
      <c r="Q190" s="263"/>
    </row>
    <row r="191" spans="2:11" ht="12.75">
      <c r="B191" s="264" t="s">
        <v>132</v>
      </c>
      <c r="C191" s="265"/>
      <c r="D191" s="265"/>
      <c r="E191" s="265"/>
      <c r="F191" s="265"/>
      <c r="G191" s="265"/>
      <c r="H191" s="265"/>
      <c r="I191" s="265"/>
      <c r="J191" s="265"/>
      <c r="K191" s="265"/>
    </row>
    <row r="192" spans="2:11" ht="12.75">
      <c r="B192" s="78" t="s">
        <v>133</v>
      </c>
      <c r="C192" s="79"/>
      <c r="D192" s="79"/>
      <c r="E192" s="79"/>
      <c r="F192" s="79"/>
      <c r="G192" s="79"/>
      <c r="H192" s="79"/>
      <c r="I192" s="79"/>
      <c r="J192" s="79"/>
      <c r="K192" s="79"/>
    </row>
    <row r="193" spans="2:11" ht="12.75">
      <c r="B193" s="79"/>
      <c r="C193" s="79"/>
      <c r="D193" s="79"/>
      <c r="E193" s="79"/>
      <c r="F193" s="79"/>
      <c r="G193" s="79"/>
      <c r="H193" s="79"/>
      <c r="I193" s="79"/>
      <c r="J193" s="79"/>
      <c r="K193" s="79"/>
    </row>
    <row r="194" spans="2:17" ht="15.75">
      <c r="B194" s="12" t="s">
        <v>136</v>
      </c>
      <c r="L194" s="266"/>
      <c r="M194" s="266"/>
      <c r="O194" s="267" t="s">
        <v>137</v>
      </c>
      <c r="P194" s="267"/>
      <c r="Q194" s="267"/>
    </row>
    <row r="195" spans="2:17" ht="15.75">
      <c r="B195" s="12" t="s">
        <v>119</v>
      </c>
      <c r="L195" s="210" t="s">
        <v>120</v>
      </c>
      <c r="M195" s="210"/>
      <c r="O195" s="210" t="s">
        <v>121</v>
      </c>
      <c r="P195" s="210"/>
      <c r="Q195" s="210"/>
    </row>
    <row r="196" spans="1:17" ht="15.75">
      <c r="A196" s="20"/>
      <c r="B196" s="12"/>
      <c r="C196" s="12"/>
      <c r="D196" s="12"/>
      <c r="E196" s="12"/>
      <c r="F196" s="12"/>
      <c r="G196" s="12"/>
      <c r="H196" s="12"/>
      <c r="I196" s="12"/>
      <c r="J196" s="12"/>
      <c r="K196" s="12"/>
      <c r="L196" s="12"/>
      <c r="M196" s="12"/>
      <c r="N196" s="12"/>
      <c r="O196" s="80"/>
      <c r="P196" s="80"/>
      <c r="Q196" s="80"/>
    </row>
    <row r="197" spans="1:17" ht="15.75">
      <c r="A197" s="20"/>
      <c r="B197" s="12" t="s">
        <v>122</v>
      </c>
      <c r="C197" s="12"/>
      <c r="D197" s="12"/>
      <c r="E197" s="12"/>
      <c r="F197" s="12"/>
      <c r="G197" s="12"/>
      <c r="H197" s="12"/>
      <c r="I197" s="12"/>
      <c r="J197" s="12"/>
      <c r="K197" s="12"/>
      <c r="L197" s="12"/>
      <c r="M197" s="12"/>
      <c r="N197" s="12"/>
      <c r="O197" s="81"/>
      <c r="P197" s="81"/>
      <c r="Q197" s="81"/>
    </row>
    <row r="198" spans="1:17" ht="15.75">
      <c r="A198" s="20"/>
      <c r="B198" s="12" t="s">
        <v>123</v>
      </c>
      <c r="C198" s="12"/>
      <c r="D198" s="12"/>
      <c r="E198" s="12"/>
      <c r="F198" s="12"/>
      <c r="G198" s="12"/>
      <c r="H198" s="12"/>
      <c r="I198" s="12"/>
      <c r="J198" s="12"/>
      <c r="K198" s="12"/>
      <c r="L198" s="268"/>
      <c r="M198" s="268"/>
      <c r="N198" s="12"/>
      <c r="O198" s="267" t="s">
        <v>124</v>
      </c>
      <c r="P198" s="267"/>
      <c r="Q198" s="267"/>
    </row>
    <row r="199" spans="1:17" ht="15.75">
      <c r="A199" s="20"/>
      <c r="B199" s="12" t="s">
        <v>119</v>
      </c>
      <c r="C199" s="12"/>
      <c r="D199" s="12"/>
      <c r="E199" s="12"/>
      <c r="F199" s="12"/>
      <c r="G199" s="12"/>
      <c r="H199" s="12"/>
      <c r="I199" s="12"/>
      <c r="J199" s="12"/>
      <c r="K199" s="12"/>
      <c r="L199" s="269" t="s">
        <v>120</v>
      </c>
      <c r="M199" s="269"/>
      <c r="N199" s="12"/>
      <c r="O199" s="269" t="s">
        <v>121</v>
      </c>
      <c r="P199" s="269"/>
      <c r="Q199" s="269"/>
    </row>
  </sheetData>
  <sheetProtection/>
  <mergeCells count="306">
    <mergeCell ref="C125:F125"/>
    <mergeCell ref="G125:H125"/>
    <mergeCell ref="I125:K125"/>
    <mergeCell ref="C123:F123"/>
    <mergeCell ref="G123:H123"/>
    <mergeCell ref="I123:K123"/>
    <mergeCell ref="O123:Q123"/>
    <mergeCell ref="O121:Q121"/>
    <mergeCell ref="C122:F122"/>
    <mergeCell ref="G122:H122"/>
    <mergeCell ref="I122:K122"/>
    <mergeCell ref="O122:Q122"/>
    <mergeCell ref="C119:F119"/>
    <mergeCell ref="G119:H119"/>
    <mergeCell ref="I119:K119"/>
    <mergeCell ref="O119:Q119"/>
    <mergeCell ref="C120:F120"/>
    <mergeCell ref="C121:F121"/>
    <mergeCell ref="G121:H121"/>
    <mergeCell ref="I121:K121"/>
    <mergeCell ref="C117:F117"/>
    <mergeCell ref="G117:H117"/>
    <mergeCell ref="I117:K117"/>
    <mergeCell ref="O117:Q117"/>
    <mergeCell ref="C118:F118"/>
    <mergeCell ref="G118:H118"/>
    <mergeCell ref="I118:K118"/>
    <mergeCell ref="O118:Q118"/>
    <mergeCell ref="C115:K115"/>
    <mergeCell ref="O115:Q115"/>
    <mergeCell ref="C114:F114"/>
    <mergeCell ref="C116:F116"/>
    <mergeCell ref="G116:H116"/>
    <mergeCell ref="I116:K116"/>
    <mergeCell ref="O116:Q116"/>
    <mergeCell ref="G114:H114"/>
    <mergeCell ref="I114:K114"/>
    <mergeCell ref="O114:Q114"/>
    <mergeCell ref="C113:F113"/>
    <mergeCell ref="G113:H113"/>
    <mergeCell ref="I113:K113"/>
    <mergeCell ref="O113:Q113"/>
    <mergeCell ref="C107:K107"/>
    <mergeCell ref="O107:Q107"/>
    <mergeCell ref="O111:Q111"/>
    <mergeCell ref="G112:H112"/>
    <mergeCell ref="I112:K112"/>
    <mergeCell ref="O112:Q112"/>
    <mergeCell ref="C112:F112"/>
    <mergeCell ref="O104:Q104"/>
    <mergeCell ref="C105:F105"/>
    <mergeCell ref="G105:H105"/>
    <mergeCell ref="I105:K105"/>
    <mergeCell ref="O105:Q105"/>
    <mergeCell ref="O106:Q106"/>
    <mergeCell ref="L195:M195"/>
    <mergeCell ref="O195:Q195"/>
    <mergeCell ref="L198:M198"/>
    <mergeCell ref="O198:Q198"/>
    <mergeCell ref="L199:M199"/>
    <mergeCell ref="O199:Q199"/>
    <mergeCell ref="B186:C186"/>
    <mergeCell ref="B187:C187"/>
    <mergeCell ref="B188:C188"/>
    <mergeCell ref="B190:Q190"/>
    <mergeCell ref="B191:K191"/>
    <mergeCell ref="L194:M194"/>
    <mergeCell ref="O194:Q194"/>
    <mergeCell ref="B180:C180"/>
    <mergeCell ref="B181:C181"/>
    <mergeCell ref="B182:C182"/>
    <mergeCell ref="B183:C183"/>
    <mergeCell ref="B184:C184"/>
    <mergeCell ref="B185:C185"/>
    <mergeCell ref="G108:H108"/>
    <mergeCell ref="I108:K108"/>
    <mergeCell ref="O108:Q108"/>
    <mergeCell ref="O109:Q109"/>
    <mergeCell ref="G110:H110"/>
    <mergeCell ref="I110:K110"/>
    <mergeCell ref="O110:Q110"/>
    <mergeCell ref="A178:A179"/>
    <mergeCell ref="B178:C179"/>
    <mergeCell ref="D178:D179"/>
    <mergeCell ref="E178:G178"/>
    <mergeCell ref="H178:J178"/>
    <mergeCell ref="B103:B125"/>
    <mergeCell ref="C103:Q103"/>
    <mergeCell ref="K178:P178"/>
    <mergeCell ref="Q178:Q179"/>
    <mergeCell ref="C108:F108"/>
    <mergeCell ref="B176:H176"/>
    <mergeCell ref="C106:F106"/>
    <mergeCell ref="G106:H106"/>
    <mergeCell ref="I106:K106"/>
    <mergeCell ref="C109:F109"/>
    <mergeCell ref="G109:H109"/>
    <mergeCell ref="I109:K109"/>
    <mergeCell ref="C111:F111"/>
    <mergeCell ref="G111:H111"/>
    <mergeCell ref="I111:K111"/>
    <mergeCell ref="B92:B101"/>
    <mergeCell ref="I70:J70"/>
    <mergeCell ref="K70:O70"/>
    <mergeCell ref="D71:H71"/>
    <mergeCell ref="I71:J71"/>
    <mergeCell ref="K71:O71"/>
    <mergeCell ref="I94:K94"/>
    <mergeCell ref="O87:Q87"/>
    <mergeCell ref="P71:Q71"/>
    <mergeCell ref="I90:K90"/>
    <mergeCell ref="K7:Q7"/>
    <mergeCell ref="D52:E52"/>
    <mergeCell ref="D53:E53"/>
    <mergeCell ref="P56:Q56"/>
    <mergeCell ref="B28:Q28"/>
    <mergeCell ref="B30:N30"/>
    <mergeCell ref="B23:C23"/>
    <mergeCell ref="B26:C26"/>
    <mergeCell ref="F26:K26"/>
    <mergeCell ref="B25:C25"/>
    <mergeCell ref="A52:B52"/>
    <mergeCell ref="F53:Q53"/>
    <mergeCell ref="A53:B53"/>
    <mergeCell ref="D65:H66"/>
    <mergeCell ref="A57:A58"/>
    <mergeCell ref="B57:B58"/>
    <mergeCell ref="C57:C58"/>
    <mergeCell ref="P61:Q61"/>
    <mergeCell ref="D59:H59"/>
    <mergeCell ref="I59:J59"/>
    <mergeCell ref="O125:Q125"/>
    <mergeCell ref="I76:K76"/>
    <mergeCell ref="I77:K77"/>
    <mergeCell ref="G76:H76"/>
    <mergeCell ref="G77:H77"/>
    <mergeCell ref="I88:K89"/>
    <mergeCell ref="G88:H88"/>
    <mergeCell ref="O92:Q92"/>
    <mergeCell ref="G89:H89"/>
    <mergeCell ref="O88:Q88"/>
    <mergeCell ref="F23:M23"/>
    <mergeCell ref="G37:Q37"/>
    <mergeCell ref="O83:Q83"/>
    <mergeCell ref="F52:Q52"/>
    <mergeCell ref="I68:J68"/>
    <mergeCell ref="K68:O68"/>
    <mergeCell ref="P72:Q72"/>
    <mergeCell ref="O76:Q76"/>
    <mergeCell ref="P70:Q70"/>
    <mergeCell ref="G44:Q44"/>
    <mergeCell ref="F25:P25"/>
    <mergeCell ref="D60:H60"/>
    <mergeCell ref="I60:J60"/>
    <mergeCell ref="K60:O60"/>
    <mergeCell ref="P60:Q60"/>
    <mergeCell ref="D57:H58"/>
    <mergeCell ref="I57:J58"/>
    <mergeCell ref="K57:O58"/>
    <mergeCell ref="P57:Q58"/>
    <mergeCell ref="K59:O59"/>
    <mergeCell ref="D61:H61"/>
    <mergeCell ref="B74:Q74"/>
    <mergeCell ref="I61:J61"/>
    <mergeCell ref="K61:O61"/>
    <mergeCell ref="I62:J62"/>
    <mergeCell ref="D67:H67"/>
    <mergeCell ref="I67:J67"/>
    <mergeCell ref="A69:C69"/>
    <mergeCell ref="I65:J66"/>
    <mergeCell ref="K65:O66"/>
    <mergeCell ref="I95:K95"/>
    <mergeCell ref="O91:Q91"/>
    <mergeCell ref="I91:K91"/>
    <mergeCell ref="I93:K93"/>
    <mergeCell ref="O93:Q93"/>
    <mergeCell ref="P59:Q59"/>
    <mergeCell ref="P65:Q66"/>
    <mergeCell ref="I72:J72"/>
    <mergeCell ref="B22:C22"/>
    <mergeCell ref="B19:C19"/>
    <mergeCell ref="B20:C20"/>
    <mergeCell ref="F20:M20"/>
    <mergeCell ref="F22:P22"/>
    <mergeCell ref="F19:P19"/>
    <mergeCell ref="O77:Q77"/>
    <mergeCell ref="P69:Q69"/>
    <mergeCell ref="A68:C68"/>
    <mergeCell ref="D68:H68"/>
    <mergeCell ref="A70:C70"/>
    <mergeCell ref="A71:C71"/>
    <mergeCell ref="D70:H70"/>
    <mergeCell ref="A72:C72"/>
    <mergeCell ref="L76:N76"/>
    <mergeCell ref="G84:H84"/>
    <mergeCell ref="G85:H85"/>
    <mergeCell ref="O82:Q82"/>
    <mergeCell ref="O84:Q84"/>
    <mergeCell ref="I80:K85"/>
    <mergeCell ref="O85:Q85"/>
    <mergeCell ref="O95:Q95"/>
    <mergeCell ref="O94:Q94"/>
    <mergeCell ref="C79:K79"/>
    <mergeCell ref="G82:H82"/>
    <mergeCell ref="G81:H81"/>
    <mergeCell ref="G83:H83"/>
    <mergeCell ref="G80:H80"/>
    <mergeCell ref="C83:F83"/>
    <mergeCell ref="G86:H86"/>
    <mergeCell ref="O81:Q81"/>
    <mergeCell ref="O97:Q97"/>
    <mergeCell ref="K8:Q8"/>
    <mergeCell ref="K9:Q9"/>
    <mergeCell ref="K10:Q10"/>
    <mergeCell ref="K11:Q11"/>
    <mergeCell ref="O98:Q98"/>
    <mergeCell ref="O96:Q96"/>
    <mergeCell ref="O79:Q79"/>
    <mergeCell ref="O80:Q80"/>
    <mergeCell ref="O89:Q89"/>
    <mergeCell ref="E16:K16"/>
    <mergeCell ref="K14:Q14"/>
    <mergeCell ref="K13:Q13"/>
    <mergeCell ref="G40:Q40"/>
    <mergeCell ref="I97:K97"/>
    <mergeCell ref="I98:K98"/>
    <mergeCell ref="I96:K96"/>
    <mergeCell ref="C87:K87"/>
    <mergeCell ref="C88:F88"/>
    <mergeCell ref="D72:H72"/>
    <mergeCell ref="C100:F100"/>
    <mergeCell ref="C101:F101"/>
    <mergeCell ref="G90:H90"/>
    <mergeCell ref="G91:H91"/>
    <mergeCell ref="K1:Q3"/>
    <mergeCell ref="K4:Q4"/>
    <mergeCell ref="K6:Q6"/>
    <mergeCell ref="K67:O67"/>
    <mergeCell ref="P67:Q67"/>
    <mergeCell ref="K12:Q12"/>
    <mergeCell ref="G100:H100"/>
    <mergeCell ref="C99:K99"/>
    <mergeCell ref="G101:H101"/>
    <mergeCell ref="I100:K100"/>
    <mergeCell ref="C110:F110"/>
    <mergeCell ref="O99:Q99"/>
    <mergeCell ref="O100:Q100"/>
    <mergeCell ref="O101:Q101"/>
    <mergeCell ref="I101:K101"/>
    <mergeCell ref="C104:K104"/>
    <mergeCell ref="C98:F98"/>
    <mergeCell ref="C97:F97"/>
    <mergeCell ref="C91:F91"/>
    <mergeCell ref="G96:H96"/>
    <mergeCell ref="G97:H97"/>
    <mergeCell ref="G98:H98"/>
    <mergeCell ref="C78:Q78"/>
    <mergeCell ref="K72:O72"/>
    <mergeCell ref="C89:F89"/>
    <mergeCell ref="C90:F90"/>
    <mergeCell ref="C85:F85"/>
    <mergeCell ref="C86:F86"/>
    <mergeCell ref="C84:F84"/>
    <mergeCell ref="O90:Q90"/>
    <mergeCell ref="O86:Q86"/>
    <mergeCell ref="I86:K86"/>
    <mergeCell ref="G32:Q32"/>
    <mergeCell ref="G33:Q33"/>
    <mergeCell ref="G34:Q34"/>
    <mergeCell ref="G35:Q35"/>
    <mergeCell ref="G95:H95"/>
    <mergeCell ref="A32:A46"/>
    <mergeCell ref="B32:F46"/>
    <mergeCell ref="B78:B91"/>
    <mergeCell ref="C76:F76"/>
    <mergeCell ref="C77:F77"/>
    <mergeCell ref="B17:Q17"/>
    <mergeCell ref="B63:Q63"/>
    <mergeCell ref="A67:C67"/>
    <mergeCell ref="A65:C66"/>
    <mergeCell ref="A47:A48"/>
    <mergeCell ref="B47:F48"/>
    <mergeCell ref="G36:Q36"/>
    <mergeCell ref="G39:Q39"/>
    <mergeCell ref="G41:Q41"/>
    <mergeCell ref="G43:Q43"/>
    <mergeCell ref="G38:Q38"/>
    <mergeCell ref="C96:F96"/>
    <mergeCell ref="G93:H93"/>
    <mergeCell ref="G94:H94"/>
    <mergeCell ref="G45:Q45"/>
    <mergeCell ref="G42:Q42"/>
    <mergeCell ref="C80:F80"/>
    <mergeCell ref="C81:F81"/>
    <mergeCell ref="C82:F82"/>
    <mergeCell ref="C95:F95"/>
    <mergeCell ref="K15:Q15"/>
    <mergeCell ref="C92:K92"/>
    <mergeCell ref="C93:F93"/>
    <mergeCell ref="C94:F94"/>
    <mergeCell ref="G46:Q46"/>
    <mergeCell ref="G47:Q48"/>
    <mergeCell ref="P68:Q68"/>
    <mergeCell ref="D69:H69"/>
    <mergeCell ref="I69:J69"/>
    <mergeCell ref="K69:O69"/>
  </mergeCells>
  <printOptions/>
  <pageMargins left="0.23" right="0.18" top="0.2" bottom="0.2" header="0.23" footer="0.2"/>
  <pageSetup horizontalDpi="600" verticalDpi="600" orientation="landscape" paperSize="9" scale="67" r:id="rId1"/>
  <rowBreaks count="5" manualBreakCount="5">
    <brk id="48" max="16" man="1"/>
    <brk id="72" max="255" man="1"/>
    <brk id="91" max="255" man="1"/>
    <brk id="102" max="16" man="1"/>
    <brk id="14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UOZ 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Fedorchuk</dc:creator>
  <cp:keywords/>
  <dc:description/>
  <cp:lastModifiedBy>user</cp:lastModifiedBy>
  <cp:lastPrinted>2017-04-28T11:36:30Z</cp:lastPrinted>
  <dcterms:created xsi:type="dcterms:W3CDTF">2017-02-07T14:08:49Z</dcterms:created>
  <dcterms:modified xsi:type="dcterms:W3CDTF">2017-04-28T12:33:31Z</dcterms:modified>
  <cp:category/>
  <cp:version/>
  <cp:contentType/>
  <cp:contentStatus/>
</cp:coreProperties>
</file>