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4713140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15" i="1" l="1"/>
  <c r="B42" i="1"/>
  <c r="C42" i="1"/>
  <c r="L42" i="1"/>
  <c r="K43" i="1"/>
  <c r="H27" i="1" s="1"/>
  <c r="L43" i="1"/>
  <c r="G25" i="1" s="1"/>
  <c r="C60" i="1"/>
  <c r="C62" i="1"/>
  <c r="K62" i="1"/>
  <c r="C64" i="1"/>
  <c r="K66" i="1"/>
  <c r="C68" i="1"/>
</calcChain>
</file>

<file path=xl/sharedStrings.xml><?xml version="1.0" encoding="utf-8"?>
<sst xmlns="http://schemas.openxmlformats.org/spreadsheetml/2006/main" count="134" uniqueCount="103">
  <si>
    <t>44-57-16</t>
  </si>
  <si>
    <t>Вик.Ромазанович Т.Й.</t>
  </si>
  <si>
    <t>(підпис)</t>
  </si>
  <si>
    <t>С.П.Гаращук</t>
  </si>
  <si>
    <t>Директор департаменту бюджету та фінансів міської ради</t>
  </si>
  <si>
    <t>ПОГОДЖЕНО:</t>
  </si>
  <si>
    <t>О.П.Заблоцький</t>
  </si>
  <si>
    <t>Начальник управління</t>
  </si>
  <si>
    <t>С.В.Будяківський</t>
  </si>
  <si>
    <t>Заступник начальника - головний інженер управління капітального будівництва</t>
  </si>
  <si>
    <t>3 Прогноз видатків до кінця реалізації інвестиційного проекту зазначається з розбивкою за роками.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</si>
  <si>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</si>
  <si>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</si>
  <si>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 xml:space="preserve">УСЬОГО </t>
  </si>
  <si>
    <t>…</t>
  </si>
  <si>
    <t>Інвестиційний проект 2</t>
  </si>
  <si>
    <t>х</t>
  </si>
  <si>
    <t>Інші джерела фінансування (за видами)</t>
  </si>
  <si>
    <t>Надходження із бюджету</t>
  </si>
  <si>
    <t>Інвестиційний проект 1</t>
  </si>
  <si>
    <t>Підпрограма 1</t>
  </si>
  <si>
    <t>разом</t>
  </si>
  <si>
    <t>спеціальний фонд</t>
  </si>
  <si>
    <t>загальний фонд</t>
  </si>
  <si>
    <t>Прогноз до кінця реалізації інвестиційного проекту</t>
  </si>
  <si>
    <t>План звітного періоду (рік)</t>
  </si>
  <si>
    <t>Касові видатки станом на 
1 січня звітного періоду</t>
  </si>
  <si>
    <t>КПКВК</t>
  </si>
  <si>
    <t>Найменування джерел надходжень</t>
  </si>
  <si>
    <t>Код</t>
  </si>
  <si>
    <r>
      <t>Джерела фінансування інвестиційних проектів у розрізі підпрограм</t>
    </r>
    <r>
      <rPr>
        <vertAlign val="superscript"/>
        <sz val="11"/>
        <rFont val="Times New Roman"/>
        <family val="1"/>
        <charset val="204"/>
      </rPr>
      <t>2</t>
    </r>
  </si>
  <si>
    <t>11.</t>
  </si>
  <si>
    <t>Розрахунок</t>
  </si>
  <si>
    <t>%</t>
  </si>
  <si>
    <t>якості</t>
  </si>
  <si>
    <t>розрахунок</t>
  </si>
  <si>
    <t>тис.грн.</t>
  </si>
  <si>
    <t>ефективності</t>
  </si>
  <si>
    <t>проектно-кошторисна документація</t>
  </si>
  <si>
    <t>продукту</t>
  </si>
  <si>
    <t>затрат</t>
  </si>
  <si>
    <t>кв.м.</t>
  </si>
  <si>
    <t>середні витрати на один квадратний метр площі по об'єкту: Капітальний ремонт спортивного майданчику для ігрових видів спорту за адресою: м. Житомир, вул. Жукова, 11 (вул.Героїв десантників)</t>
  </si>
  <si>
    <t>рішення міської ради "Про міський бюджет на 2017 рік"</t>
  </si>
  <si>
    <t>Завдання 1</t>
  </si>
  <si>
    <t>Значення показника</t>
  </si>
  <si>
    <t>Джерело інформації</t>
  </si>
  <si>
    <t>Одиниця виміру</t>
  </si>
  <si>
    <t>Назва показника</t>
  </si>
  <si>
    <t>№ з/п</t>
  </si>
  <si>
    <t>Результативні показники бюджетної програми у розрізі підпрограм і завдань</t>
  </si>
  <si>
    <t>10.</t>
  </si>
  <si>
    <t>Усього</t>
  </si>
  <si>
    <t>Державна/регіональна цільова програма 1</t>
  </si>
  <si>
    <t>Назва державної/регіональної цільової програми та підпрограми</t>
  </si>
  <si>
    <t>(тис.грн.)</t>
  </si>
  <si>
    <t>Перелік державних/регіональних цільових програм, які виконуються у складі бюджетної програми</t>
  </si>
  <si>
    <t>9.</t>
  </si>
  <si>
    <t>-</t>
  </si>
  <si>
    <t>Капітальний ремонт спортивного майданчику для ігрових видів спорту за адресою: м. Житомир, вул. Жукова, 11 (вул.Героїв десантників)</t>
  </si>
  <si>
    <t xml:space="preserve">Підпрограма: Утримання клубів для підлітків за місцем проживання
</t>
  </si>
  <si>
    <t>Підпрограма/завдання бюджетної програми</t>
  </si>
  <si>
    <t>КФКВК</t>
  </si>
  <si>
    <t>Обсяги фінансування бюджетної програми у розрізі підпрограм та завдань</t>
  </si>
  <si>
    <t>8.</t>
  </si>
  <si>
    <t>Утримання клубів для підлітків за місцем проживання</t>
  </si>
  <si>
    <t>Назва підпрограми</t>
  </si>
  <si>
    <t>Підпрограми, спрямовані на досягнення мети, визначеної паспортом бюджетної програми</t>
  </si>
  <si>
    <t>7.</t>
  </si>
  <si>
    <t xml:space="preserve"> Збереження та підтримка в належному технічному стані існуючої мережі комунальних підліткових клубів та спортивних споруд фізкультурно-спортивної спрямованості, забезпечення їх ефективного функціонування</t>
  </si>
  <si>
    <t>Мета бюджетної програми</t>
  </si>
  <si>
    <t>6.</t>
  </si>
  <si>
    <t>Конституція України, Бюджетний Кодекс України, Закони України "Про місцеве  самоврядування в Україні"та "Про службу в органах місцевого самоврядування в Україні",    "Про Державний бюджет України на 2017 рік",  міська цільова соціальна програма розвитку галузі фізичної культури і спорту на 2016-2018 роки,  рішення міської ради від 21.12.2016 №491 «Про міський бюджет на 2017 рік» (із змінами)</t>
  </si>
  <si>
    <r>
      <t>Підстави для виконання бюджетної програми</t>
    </r>
    <r>
      <rPr>
        <u/>
        <sz val="11"/>
        <rFont val="Times New Roman"/>
        <family val="1"/>
        <charset val="204"/>
      </rPr>
      <t xml:space="preserve">   </t>
    </r>
  </si>
  <si>
    <t>5.</t>
  </si>
  <si>
    <t xml:space="preserve">загального фонду -  _____-___ тис. гривень та спеціального фонду - </t>
  </si>
  <si>
    <t xml:space="preserve"> тис. гривень, у тому числі </t>
  </si>
  <si>
    <t>Обсяг бюджетних призначень/ бюджетних асигнувань -</t>
  </si>
  <si>
    <t>4.</t>
  </si>
  <si>
    <t>(найменування бюджетної програми)</t>
  </si>
  <si>
    <t xml:space="preserve">      (КФКВК)1</t>
  </si>
  <si>
    <t xml:space="preserve">            (КПКВК МБ)</t>
  </si>
  <si>
    <t>Реалізація державної політики у молодіжній сфері</t>
  </si>
  <si>
    <t>1040</t>
  </si>
  <si>
    <t>3.</t>
  </si>
  <si>
    <t>(найменування відповідального виконавця)</t>
  </si>
  <si>
    <t>Управління капітального будівництва Житомирської  міської ради</t>
  </si>
  <si>
    <t>2.</t>
  </si>
  <si>
    <t>(найменування головного розпорядника)</t>
  </si>
  <si>
    <t>1.</t>
  </si>
  <si>
    <t>( із змінами)</t>
  </si>
  <si>
    <t>ПАСПОРТ</t>
  </si>
  <si>
    <t>(найменування місцевого фінансового органу)</t>
  </si>
  <si>
    <t>Департаменту бюджету та фінансів Житомирської міської ради</t>
  </si>
  <si>
    <t xml:space="preserve">і наказ </t>
  </si>
  <si>
    <t>(найменування головного розпорядника коштів місцевого бюджету)</t>
  </si>
  <si>
    <t>Управління капітального будівництва Житомирської міської ради</t>
  </si>
  <si>
    <t>Наказ / розпорядчий документ</t>
  </si>
  <si>
    <t>Затверджено</t>
  </si>
  <si>
    <t xml:space="preserve"> №836</t>
  </si>
  <si>
    <t>Наказ Міністерства фінансів України</t>
  </si>
  <si>
    <t>наказ № 11         від 23.03.2017р</t>
  </si>
  <si>
    <t>наказ №  24-Д   від 23.03.2017р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</si>
</sst>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[$-FC22]d\ mmmm\ yyyy&quot; р.&quot;;@"/>
    <numFmt numFmtId="166" formatCode="_-* #,##0.00_₴_-;\-* #,##0.00_₴_-;_-* &quot;-&quot;??_₴_-;_-@_-"/>
  </numFmts>
  <fonts count="2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 Cyr"/>
      <charset val="204"/>
    </font>
    <font>
      <b/>
      <u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5" fillId="0" borderId="0"/>
    <xf numFmtId="0" fontId="15" fillId="0" borderId="0"/>
    <xf numFmtId="0" fontId="1" fillId="0" borderId="0"/>
    <xf numFmtId="43" fontId="15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wrapText="1"/>
    </xf>
    <xf numFmtId="49" fontId="9" fillId="0" borderId="4" xfId="0" applyNumberFormat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4" fontId="12" fillId="0" borderId="3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4" fontId="14" fillId="0" borderId="0" xfId="0" applyNumberFormat="1" applyFont="1" applyAlignme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/>
    <xf numFmtId="164" fontId="16" fillId="0" borderId="0" xfId="1" applyNumberFormat="1" applyFont="1" applyAlignment="1">
      <alignment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/>
    <xf numFmtId="0" fontId="7" fillId="0" borderId="0" xfId="1" applyFont="1" applyAlignment="1">
      <alignment horizont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17" fillId="0" borderId="0" xfId="1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1" applyFont="1" applyAlignment="1">
      <alignment horizontal="center" vertical="center"/>
    </xf>
    <xf numFmtId="0" fontId="4" fillId="0" borderId="2" xfId="0" applyFont="1" applyBorder="1" applyAlignment="1">
      <alignment wrapText="1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2" xfId="0" applyFont="1" applyBorder="1" applyAlignment="1"/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6" fillId="0" borderId="3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49" fontId="11" fillId="0" borderId="2" xfId="1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165" fontId="2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2 2" xfId="3"/>
    <cellStyle name="Обычный_Dod5kochtor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&#1055;&#1072;&#1089;&#1087;&#1086;&#1088;&#1090;2017.2&#1044;&#1041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404"/>
      <sheetName val="080500"/>
      <sheetName val="100203 (3)"/>
      <sheetName val="150101 (2)"/>
      <sheetName val="180107"/>
      <sheetName val="Лист1"/>
    </sheetNames>
    <sheetDataSet>
      <sheetData sheetId="0"/>
      <sheetData sheetId="1"/>
      <sheetData sheetId="2"/>
      <sheetData sheetId="3">
        <row r="9">
          <cell r="H9" t="str">
            <v>наказ № 11         від 23.03.2017р</v>
          </cell>
        </row>
        <row r="15">
          <cell r="E15" t="str">
            <v xml:space="preserve">бюджетної програми місцевого бюджету на 2017 рік 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zoomScale="90" workbookViewId="0">
      <selection activeCell="H9" sqref="H9:L12"/>
    </sheetView>
  </sheetViews>
  <sheetFormatPr defaultRowHeight="15" x14ac:dyDescent="0.25"/>
  <cols>
    <col min="1" max="1" width="4.42578125" style="2" customWidth="1"/>
    <col min="2" max="2" width="10" style="2" customWidth="1"/>
    <col min="3" max="3" width="12.140625" style="2" customWidth="1"/>
    <col min="4" max="4" width="15.5703125" style="1" customWidth="1"/>
    <col min="5" max="5" width="15.85546875" style="1" customWidth="1"/>
    <col min="6" max="6" width="14.7109375" style="1" customWidth="1"/>
    <col min="7" max="7" width="8.7109375" style="1" customWidth="1"/>
    <col min="8" max="9" width="9.85546875" style="1" customWidth="1"/>
    <col min="10" max="11" width="11.85546875" style="1" customWidth="1"/>
    <col min="12" max="12" width="11.5703125" style="1" customWidth="1"/>
    <col min="13" max="13" width="8.7109375" style="1" customWidth="1"/>
    <col min="14" max="14" width="14.7109375" style="1" customWidth="1"/>
    <col min="15" max="16384" width="9.140625" style="1"/>
  </cols>
  <sheetData>
    <row r="1" spans="1:17" ht="15.75" x14ac:dyDescent="0.25">
      <c r="B1" s="1"/>
      <c r="C1" s="1"/>
      <c r="M1" s="90" t="s">
        <v>98</v>
      </c>
    </row>
    <row r="2" spans="1:17" ht="15.75" x14ac:dyDescent="0.25">
      <c r="B2" s="1"/>
      <c r="C2" s="1"/>
      <c r="M2" s="90" t="s">
        <v>100</v>
      </c>
    </row>
    <row r="3" spans="1:17" ht="15.75" x14ac:dyDescent="0.25">
      <c r="B3" s="1"/>
      <c r="C3" s="1"/>
      <c r="J3" s="161">
        <v>41877</v>
      </c>
      <c r="K3" s="161"/>
      <c r="L3" s="161"/>
      <c r="M3" s="90" t="s">
        <v>99</v>
      </c>
    </row>
    <row r="4" spans="1:17" ht="9" customHeight="1" x14ac:dyDescent="0.25">
      <c r="B4" s="1"/>
      <c r="C4" s="1"/>
      <c r="M4" s="90"/>
    </row>
    <row r="5" spans="1:17" ht="15.75" x14ac:dyDescent="0.25">
      <c r="B5" s="1"/>
      <c r="C5" s="1"/>
      <c r="M5" s="90" t="s">
        <v>98</v>
      </c>
    </row>
    <row r="6" spans="1:17" ht="15.75" x14ac:dyDescent="0.25">
      <c r="B6" s="1"/>
      <c r="C6" s="1"/>
      <c r="M6" s="89" t="s">
        <v>97</v>
      </c>
    </row>
    <row r="7" spans="1:17" ht="15.75" customHeight="1" x14ac:dyDescent="0.25">
      <c r="B7" s="1"/>
      <c r="C7" s="1"/>
      <c r="H7" s="64"/>
      <c r="I7" s="64"/>
      <c r="J7" s="64"/>
      <c r="K7" s="64"/>
      <c r="L7" s="64"/>
      <c r="M7" s="88" t="s">
        <v>96</v>
      </c>
    </row>
    <row r="8" spans="1:17" ht="18" x14ac:dyDescent="0.25">
      <c r="B8" s="1"/>
      <c r="C8" s="1"/>
      <c r="M8" s="87" t="s">
        <v>95</v>
      </c>
    </row>
    <row r="9" spans="1:17" ht="15" customHeight="1" x14ac:dyDescent="0.25">
      <c r="B9" s="1"/>
      <c r="C9" s="1"/>
      <c r="H9" s="162" t="s">
        <v>101</v>
      </c>
      <c r="I9" s="162"/>
      <c r="J9" s="162"/>
      <c r="K9" s="162"/>
      <c r="L9" s="83"/>
      <c r="M9" s="4" t="s">
        <v>94</v>
      </c>
    </row>
    <row r="10" spans="1:17" ht="15" customHeight="1" x14ac:dyDescent="0.25">
      <c r="B10" s="1"/>
      <c r="C10" s="1"/>
      <c r="H10" s="86"/>
      <c r="I10" s="86"/>
      <c r="J10" s="86"/>
      <c r="K10" s="86"/>
      <c r="L10" s="86"/>
      <c r="M10" s="85" t="s">
        <v>93</v>
      </c>
    </row>
    <row r="11" spans="1:17" ht="18.75" x14ac:dyDescent="0.25">
      <c r="B11" s="1"/>
      <c r="C11" s="1"/>
      <c r="H11" s="11"/>
      <c r="I11" s="11"/>
      <c r="J11" s="11"/>
      <c r="K11" s="11"/>
      <c r="L11" s="11"/>
      <c r="M11" s="84" t="s">
        <v>92</v>
      </c>
    </row>
    <row r="12" spans="1:17" ht="16.5" customHeight="1" x14ac:dyDescent="0.25">
      <c r="B12" s="1"/>
      <c r="C12" s="1"/>
      <c r="H12" s="162" t="s">
        <v>102</v>
      </c>
      <c r="I12" s="162"/>
      <c r="J12" s="162"/>
      <c r="K12" s="162"/>
      <c r="L12" s="162"/>
      <c r="M12" s="83"/>
    </row>
    <row r="13" spans="1:17" ht="20.45" customHeight="1" x14ac:dyDescent="0.25">
      <c r="B13" s="1"/>
      <c r="C13" s="1"/>
    </row>
    <row r="14" spans="1:17" ht="15" customHeight="1" x14ac:dyDescent="0.25">
      <c r="A14" s="72"/>
      <c r="B14" s="71"/>
      <c r="C14" s="71"/>
      <c r="D14" s="71"/>
      <c r="E14" s="71"/>
      <c r="F14" s="71"/>
      <c r="G14" s="82" t="s">
        <v>91</v>
      </c>
      <c r="H14" s="71"/>
      <c r="I14" s="71"/>
      <c r="N14" s="71"/>
      <c r="O14" s="71"/>
      <c r="P14" s="71"/>
      <c r="Q14" s="71"/>
    </row>
    <row r="15" spans="1:17" ht="15" customHeight="1" x14ac:dyDescent="0.25">
      <c r="A15" s="72"/>
      <c r="B15" s="71"/>
      <c r="C15" s="71"/>
      <c r="D15" s="71"/>
      <c r="E15" s="81" t="str">
        <f>'[1]150101 (2)'!E15</f>
        <v xml:space="preserve">бюджетної програми місцевого бюджету на 2017 рік </v>
      </c>
      <c r="F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ht="13.9" customHeight="1" x14ac:dyDescent="0.25">
      <c r="A16" s="72"/>
      <c r="B16" s="71"/>
      <c r="C16" s="71"/>
      <c r="D16" s="71"/>
      <c r="E16" s="71"/>
      <c r="G16" s="80" t="s">
        <v>90</v>
      </c>
      <c r="I16" s="71"/>
      <c r="J16" s="71"/>
      <c r="K16" s="71"/>
      <c r="L16" s="71"/>
      <c r="M16" s="71"/>
      <c r="N16" s="71"/>
      <c r="O16" s="71"/>
      <c r="P16" s="71"/>
      <c r="Q16" s="71"/>
    </row>
    <row r="17" spans="1:18" x14ac:dyDescent="0.25">
      <c r="A17" s="72" t="s">
        <v>89</v>
      </c>
      <c r="B17" s="155">
        <v>4700000</v>
      </c>
      <c r="C17" s="155"/>
      <c r="D17" s="155"/>
      <c r="E17" s="156" t="s">
        <v>86</v>
      </c>
      <c r="F17" s="157"/>
      <c r="G17" s="157"/>
      <c r="H17" s="157"/>
      <c r="I17" s="157"/>
      <c r="J17" s="157"/>
      <c r="K17" s="157"/>
      <c r="L17" s="157"/>
      <c r="M17" s="157"/>
      <c r="N17" s="78"/>
      <c r="O17" s="78"/>
      <c r="P17" s="78"/>
      <c r="Q17" s="78"/>
    </row>
    <row r="18" spans="1:18" ht="16.5" customHeight="1" x14ac:dyDescent="0.25">
      <c r="A18" s="72"/>
      <c r="B18" s="151" t="s">
        <v>81</v>
      </c>
      <c r="C18" s="151"/>
      <c r="D18" s="151"/>
      <c r="E18" s="151" t="s">
        <v>88</v>
      </c>
      <c r="F18" s="151"/>
      <c r="G18" s="151"/>
      <c r="H18" s="151"/>
      <c r="I18" s="151"/>
      <c r="J18" s="151"/>
      <c r="K18" s="151"/>
      <c r="L18" s="79"/>
      <c r="M18" s="71"/>
      <c r="N18" s="71"/>
      <c r="O18" s="71"/>
      <c r="P18" s="71"/>
      <c r="Q18" s="71"/>
    </row>
    <row r="19" spans="1:18" ht="9.75" customHeight="1" x14ac:dyDescent="0.25">
      <c r="A19" s="7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8" x14ac:dyDescent="0.25">
      <c r="A20" s="72" t="s">
        <v>87</v>
      </c>
      <c r="B20" s="155">
        <v>4710000</v>
      </c>
      <c r="C20" s="155"/>
      <c r="D20" s="155"/>
      <c r="E20" s="156" t="s">
        <v>86</v>
      </c>
      <c r="F20" s="157"/>
      <c r="G20" s="157"/>
      <c r="H20" s="157"/>
      <c r="I20" s="157"/>
      <c r="J20" s="157"/>
      <c r="K20" s="157"/>
      <c r="L20" s="157"/>
      <c r="M20" s="157"/>
      <c r="N20" s="78"/>
      <c r="O20" s="78"/>
      <c r="P20" s="78"/>
      <c r="Q20" s="78"/>
    </row>
    <row r="21" spans="1:18" ht="15.75" customHeight="1" x14ac:dyDescent="0.25">
      <c r="A21" s="72"/>
      <c r="B21" s="151" t="s">
        <v>81</v>
      </c>
      <c r="C21" s="151"/>
      <c r="D21" s="151"/>
      <c r="E21" s="158" t="s">
        <v>85</v>
      </c>
      <c r="F21" s="158"/>
      <c r="G21" s="158"/>
      <c r="H21" s="158"/>
      <c r="I21" s="158"/>
      <c r="J21" s="158"/>
      <c r="K21" s="158"/>
      <c r="L21" s="79"/>
      <c r="M21" s="71"/>
      <c r="N21" s="71"/>
      <c r="O21" s="71"/>
      <c r="P21" s="71"/>
      <c r="Q21" s="71"/>
    </row>
    <row r="22" spans="1:18" ht="14.45" customHeight="1" x14ac:dyDescent="0.25">
      <c r="A22" s="72" t="s">
        <v>84</v>
      </c>
      <c r="B22" s="155">
        <v>4713140</v>
      </c>
      <c r="C22" s="155"/>
      <c r="D22" s="155"/>
      <c r="E22" s="159" t="s">
        <v>83</v>
      </c>
      <c r="F22" s="159"/>
      <c r="G22" s="160" t="s">
        <v>82</v>
      </c>
      <c r="H22" s="160"/>
      <c r="I22" s="160"/>
      <c r="J22" s="160"/>
      <c r="K22" s="160"/>
      <c r="L22" s="160"/>
      <c r="M22" s="160"/>
      <c r="N22" s="78"/>
      <c r="O22" s="78"/>
      <c r="P22" s="78"/>
      <c r="Q22" s="78"/>
    </row>
    <row r="23" spans="1:18" ht="15" customHeight="1" x14ac:dyDescent="0.25">
      <c r="A23" s="72"/>
      <c r="B23" s="151" t="s">
        <v>81</v>
      </c>
      <c r="C23" s="151"/>
      <c r="D23" s="151"/>
      <c r="E23" s="77" t="s">
        <v>80</v>
      </c>
      <c r="F23" s="151"/>
      <c r="G23" s="151"/>
      <c r="H23" s="71"/>
      <c r="I23" s="76" t="s">
        <v>79</v>
      </c>
      <c r="J23" s="75"/>
      <c r="K23" s="151"/>
      <c r="L23" s="151"/>
      <c r="M23" s="71"/>
      <c r="N23" s="71"/>
      <c r="O23" s="71"/>
      <c r="P23" s="71"/>
      <c r="Q23" s="71"/>
      <c r="R23" s="71"/>
    </row>
    <row r="24" spans="1:18" ht="9" customHeight="1" x14ac:dyDescent="0.25">
      <c r="A24" s="7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 ht="13.9" customHeight="1" x14ac:dyDescent="0.25">
      <c r="A25" s="72" t="s">
        <v>78</v>
      </c>
      <c r="B25" s="152" t="s">
        <v>77</v>
      </c>
      <c r="C25" s="152"/>
      <c r="D25" s="152"/>
      <c r="E25" s="152"/>
      <c r="F25" s="152"/>
      <c r="G25" s="74">
        <f>L43</f>
        <v>1220</v>
      </c>
      <c r="H25" s="73" t="s">
        <v>76</v>
      </c>
      <c r="J25" s="71"/>
      <c r="K25" s="71"/>
      <c r="L25" s="71"/>
      <c r="M25" s="71"/>
      <c r="N25" s="71"/>
      <c r="O25" s="71"/>
      <c r="P25" s="71"/>
      <c r="Q25" s="71"/>
      <c r="R25" s="71"/>
    </row>
    <row r="26" spans="1:18" ht="8.25" customHeight="1" x14ac:dyDescent="0.25">
      <c r="A26" s="72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13.9" customHeight="1" x14ac:dyDescent="0.25">
      <c r="B27" s="3" t="s">
        <v>75</v>
      </c>
      <c r="C27" s="3"/>
      <c r="H27" s="70" t="str">
        <f>CONCATENATE(K43,",0 тис.грн.")</f>
        <v>1220,0 тис.грн.</v>
      </c>
    </row>
    <row r="28" spans="1:18" ht="9.75" customHeight="1" x14ac:dyDescent="0.25">
      <c r="B28" s="1"/>
      <c r="C28" s="1"/>
    </row>
    <row r="29" spans="1:18" ht="55.5" customHeight="1" x14ac:dyDescent="0.25">
      <c r="A29" s="69" t="s">
        <v>74</v>
      </c>
      <c r="B29" s="153" t="s">
        <v>73</v>
      </c>
      <c r="C29" s="153"/>
      <c r="D29" s="153"/>
      <c r="E29" s="154" t="s">
        <v>72</v>
      </c>
      <c r="F29" s="154"/>
      <c r="G29" s="154"/>
      <c r="H29" s="154"/>
      <c r="I29" s="154"/>
      <c r="J29" s="154"/>
      <c r="K29" s="154"/>
      <c r="L29" s="154"/>
      <c r="M29" s="154"/>
    </row>
    <row r="30" spans="1:18" ht="8.25" customHeight="1" x14ac:dyDescent="0.25">
      <c r="B30" s="11"/>
      <c r="C30" s="11"/>
      <c r="D30" s="11"/>
      <c r="E30" s="11"/>
      <c r="F30" s="11"/>
      <c r="G30" s="64"/>
      <c r="H30" s="64"/>
      <c r="I30" s="64"/>
      <c r="J30" s="64"/>
      <c r="K30" s="64"/>
      <c r="L30" s="64"/>
      <c r="M30" s="64"/>
    </row>
    <row r="31" spans="1:18" ht="31.5" customHeight="1" x14ac:dyDescent="0.25">
      <c r="A31" s="2" t="s">
        <v>71</v>
      </c>
      <c r="B31" s="93" t="s">
        <v>70</v>
      </c>
      <c r="C31" s="93"/>
      <c r="D31" s="150" t="s">
        <v>69</v>
      </c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8" ht="10.5" customHeight="1" x14ac:dyDescent="0.25">
      <c r="B32" s="1"/>
      <c r="C32" s="1"/>
      <c r="F32" s="145"/>
      <c r="G32" s="145"/>
      <c r="H32" s="145"/>
      <c r="I32" s="145"/>
      <c r="J32" s="145"/>
      <c r="K32" s="145"/>
      <c r="L32" s="145"/>
      <c r="M32" s="145"/>
    </row>
    <row r="33" spans="1:13" ht="15.6" customHeight="1" x14ac:dyDescent="0.25">
      <c r="A33" s="2" t="s">
        <v>68</v>
      </c>
      <c r="B33" s="101" t="s">
        <v>67</v>
      </c>
      <c r="C33" s="101"/>
      <c r="D33" s="101"/>
      <c r="E33" s="101"/>
      <c r="F33" s="101"/>
      <c r="G33" s="101"/>
      <c r="H33" s="101"/>
      <c r="I33" s="101"/>
      <c r="J33" s="101"/>
    </row>
    <row r="34" spans="1:13" ht="13.5" customHeight="1" x14ac:dyDescent="0.25">
      <c r="B34" s="1"/>
      <c r="C34" s="1"/>
    </row>
    <row r="35" spans="1:13" ht="13.5" customHeight="1" x14ac:dyDescent="0.25">
      <c r="A35" s="1"/>
      <c r="B35" s="45" t="s">
        <v>49</v>
      </c>
      <c r="C35" s="45" t="s">
        <v>27</v>
      </c>
      <c r="D35" s="68" t="s">
        <v>62</v>
      </c>
      <c r="E35" s="146" t="s">
        <v>66</v>
      </c>
      <c r="F35" s="146"/>
      <c r="G35" s="146"/>
      <c r="H35" s="146"/>
      <c r="I35" s="146"/>
      <c r="J35" s="146"/>
      <c r="K35" s="146"/>
    </row>
    <row r="36" spans="1:13" ht="13.5" customHeight="1" x14ac:dyDescent="0.25">
      <c r="A36" s="1"/>
      <c r="B36" s="67">
        <v>1</v>
      </c>
      <c r="C36" s="67">
        <v>4713142</v>
      </c>
      <c r="D36" s="66">
        <v>1040</v>
      </c>
      <c r="E36" s="147" t="s">
        <v>65</v>
      </c>
      <c r="F36" s="148"/>
      <c r="G36" s="148"/>
      <c r="H36" s="148"/>
      <c r="I36" s="148"/>
      <c r="J36" s="148"/>
      <c r="K36" s="149"/>
    </row>
    <row r="37" spans="1:13" ht="6" customHeight="1" x14ac:dyDescent="0.25">
      <c r="A37" s="6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ht="15" customHeight="1" x14ac:dyDescent="0.25">
      <c r="A38" s="2" t="s">
        <v>64</v>
      </c>
      <c r="B38" s="101" t="s">
        <v>63</v>
      </c>
      <c r="C38" s="101"/>
      <c r="D38" s="101"/>
      <c r="E38" s="101"/>
      <c r="F38" s="101"/>
      <c r="G38" s="101"/>
      <c r="H38" s="101"/>
      <c r="I38" s="101"/>
    </row>
    <row r="39" spans="1:13" ht="9.75" customHeight="1" x14ac:dyDescent="0.25">
      <c r="L39" s="1" t="s">
        <v>55</v>
      </c>
    </row>
    <row r="40" spans="1:13" ht="27" customHeight="1" x14ac:dyDescent="0.25">
      <c r="A40" s="63" t="s">
        <v>49</v>
      </c>
      <c r="B40" s="63" t="s">
        <v>27</v>
      </c>
      <c r="C40" s="63" t="s">
        <v>62</v>
      </c>
      <c r="D40" s="138" t="s">
        <v>61</v>
      </c>
      <c r="E40" s="138"/>
      <c r="F40" s="138"/>
      <c r="G40" s="138"/>
      <c r="H40" s="138"/>
      <c r="I40" s="138"/>
      <c r="J40" s="61" t="s">
        <v>23</v>
      </c>
      <c r="K40" s="60" t="s">
        <v>22</v>
      </c>
      <c r="L40" s="60" t="s">
        <v>21</v>
      </c>
    </row>
    <row r="41" spans="1:13" ht="16.5" customHeight="1" x14ac:dyDescent="0.25">
      <c r="A41" s="63"/>
      <c r="B41" s="62"/>
      <c r="C41" s="62"/>
      <c r="D41" s="142" t="s">
        <v>60</v>
      </c>
      <c r="E41" s="143"/>
      <c r="F41" s="143"/>
      <c r="G41" s="143"/>
      <c r="H41" s="143"/>
      <c r="I41" s="144"/>
      <c r="J41" s="61"/>
      <c r="K41" s="60"/>
      <c r="L41" s="60"/>
    </row>
    <row r="42" spans="1:13" ht="31.5" customHeight="1" x14ac:dyDescent="0.25">
      <c r="A42" s="57">
        <v>1</v>
      </c>
      <c r="B42" s="56">
        <f>C36</f>
        <v>4713142</v>
      </c>
      <c r="C42" s="59" t="str">
        <f>$E$22</f>
        <v>1040</v>
      </c>
      <c r="D42" s="139" t="s">
        <v>59</v>
      </c>
      <c r="E42" s="140"/>
      <c r="F42" s="140"/>
      <c r="G42" s="140"/>
      <c r="H42" s="140"/>
      <c r="I42" s="141"/>
      <c r="J42" s="34" t="s">
        <v>58</v>
      </c>
      <c r="K42" s="58">
        <v>1220</v>
      </c>
      <c r="L42" s="55">
        <f>SUM(J42:K42)</f>
        <v>1220</v>
      </c>
    </row>
    <row r="43" spans="1:13" ht="15" customHeight="1" x14ac:dyDescent="0.25">
      <c r="A43" s="54"/>
      <c r="B43" s="39"/>
      <c r="C43" s="53"/>
      <c r="D43" s="135" t="s">
        <v>52</v>
      </c>
      <c r="E43" s="136"/>
      <c r="F43" s="136"/>
      <c r="G43" s="136"/>
      <c r="H43" s="136"/>
      <c r="I43" s="137"/>
      <c r="J43" s="34" t="s">
        <v>58</v>
      </c>
      <c r="K43" s="52">
        <f>SUM(K42:K42)</f>
        <v>1220</v>
      </c>
      <c r="L43" s="52">
        <f>SUM(L42:L42)</f>
        <v>1220</v>
      </c>
    </row>
    <row r="44" spans="1:13" ht="13.5" customHeight="1" x14ac:dyDescent="0.25">
      <c r="A44" s="10"/>
      <c r="B44" s="10"/>
      <c r="C44" s="10"/>
      <c r="D44" s="51"/>
      <c r="E44" s="51"/>
      <c r="F44" s="51"/>
      <c r="G44" s="51"/>
      <c r="H44" s="51"/>
      <c r="I44" s="51"/>
      <c r="J44" s="50"/>
      <c r="K44" s="50"/>
      <c r="L44" s="50"/>
      <c r="M44" s="50"/>
    </row>
    <row r="45" spans="1:13" hidden="1" x14ac:dyDescent="0.25"/>
    <row r="46" spans="1:13" x14ac:dyDescent="0.25">
      <c r="A46" s="2" t="s">
        <v>57</v>
      </c>
      <c r="B46" s="101" t="s">
        <v>56</v>
      </c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3" ht="12" customHeight="1" x14ac:dyDescent="0.25">
      <c r="A47" s="10"/>
      <c r="B47" s="10"/>
      <c r="C47" s="10"/>
      <c r="K47" s="1" t="s">
        <v>55</v>
      </c>
    </row>
    <row r="48" spans="1:13" ht="28.5" customHeight="1" x14ac:dyDescent="0.25">
      <c r="A48" s="48"/>
      <c r="B48" s="105" t="s">
        <v>54</v>
      </c>
      <c r="C48" s="106"/>
      <c r="D48" s="106"/>
      <c r="E48" s="106"/>
      <c r="F48" s="106"/>
      <c r="G48" s="106"/>
      <c r="H48" s="106"/>
      <c r="I48" s="107"/>
      <c r="J48" s="23" t="s">
        <v>23</v>
      </c>
      <c r="K48" s="23" t="s">
        <v>22</v>
      </c>
      <c r="L48" s="23" t="s">
        <v>21</v>
      </c>
    </row>
    <row r="49" spans="1:13" s="41" customFormat="1" ht="9" customHeight="1" x14ac:dyDescent="0.2">
      <c r="A49" s="49"/>
      <c r="B49" s="126">
        <v>1</v>
      </c>
      <c r="C49" s="127"/>
      <c r="D49" s="127"/>
      <c r="E49" s="127"/>
      <c r="F49" s="127"/>
      <c r="G49" s="127"/>
      <c r="H49" s="127"/>
      <c r="I49" s="128"/>
      <c r="J49" s="16">
        <v>5</v>
      </c>
      <c r="K49" s="16">
        <v>6</v>
      </c>
      <c r="L49" s="16">
        <v>7</v>
      </c>
    </row>
    <row r="50" spans="1:13" ht="13.5" customHeight="1" x14ac:dyDescent="0.25">
      <c r="A50" s="48"/>
      <c r="B50" s="129" t="s">
        <v>53</v>
      </c>
      <c r="C50" s="130"/>
      <c r="D50" s="130"/>
      <c r="E50" s="130"/>
      <c r="F50" s="130"/>
      <c r="G50" s="130"/>
      <c r="H50" s="130"/>
      <c r="I50" s="131"/>
      <c r="J50" s="22"/>
      <c r="K50" s="47"/>
      <c r="L50" s="47"/>
    </row>
    <row r="51" spans="1:13" ht="16.5" customHeight="1" x14ac:dyDescent="0.25">
      <c r="A51" s="48"/>
      <c r="B51" s="132" t="s">
        <v>20</v>
      </c>
      <c r="C51" s="133"/>
      <c r="D51" s="133"/>
      <c r="E51" s="133"/>
      <c r="F51" s="133"/>
      <c r="G51" s="133"/>
      <c r="H51" s="133"/>
      <c r="I51" s="134"/>
      <c r="J51" s="22"/>
      <c r="K51" s="47"/>
      <c r="L51" s="47"/>
    </row>
    <row r="52" spans="1:13" ht="12" customHeight="1" x14ac:dyDescent="0.25">
      <c r="A52" s="10"/>
      <c r="B52" s="132" t="s">
        <v>52</v>
      </c>
      <c r="C52" s="133"/>
      <c r="D52" s="133"/>
      <c r="E52" s="133"/>
      <c r="F52" s="133"/>
      <c r="G52" s="133"/>
      <c r="H52" s="133"/>
      <c r="I52" s="134"/>
      <c r="J52" s="22"/>
      <c r="K52" s="47"/>
      <c r="L52" s="47"/>
    </row>
    <row r="53" spans="1:13" ht="5.45" customHeight="1" x14ac:dyDescent="0.25">
      <c r="A53" s="10"/>
      <c r="B53" s="10"/>
      <c r="C53" s="10"/>
      <c r="D53" s="46"/>
      <c r="E53" s="46"/>
      <c r="F53" s="46"/>
      <c r="G53" s="46"/>
      <c r="H53" s="46"/>
      <c r="I53" s="46"/>
      <c r="J53" s="12"/>
      <c r="K53" s="11"/>
      <c r="L53" s="12"/>
      <c r="M53" s="12"/>
    </row>
    <row r="54" spans="1:13" ht="16.899999999999999" hidden="1" customHeight="1" x14ac:dyDescent="0.25">
      <c r="A54" s="10"/>
      <c r="B54" s="10"/>
      <c r="C54" s="10"/>
      <c r="D54" s="46"/>
      <c r="E54" s="46"/>
      <c r="F54" s="46"/>
      <c r="G54" s="46"/>
      <c r="H54" s="46"/>
      <c r="I54" s="46"/>
      <c r="J54" s="12"/>
      <c r="K54" s="11"/>
      <c r="L54" s="12"/>
      <c r="M54" s="12"/>
    </row>
    <row r="55" spans="1:13" x14ac:dyDescent="0.25">
      <c r="A55" s="2" t="s">
        <v>51</v>
      </c>
      <c r="B55" s="101" t="s">
        <v>50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ht="3" customHeight="1" x14ac:dyDescent="0.25"/>
    <row r="57" spans="1:13" s="43" customFormat="1" ht="22.9" customHeight="1" x14ac:dyDescent="0.25">
      <c r="A57" s="44" t="s">
        <v>49</v>
      </c>
      <c r="B57" s="45" t="s">
        <v>27</v>
      </c>
      <c r="C57" s="105" t="s">
        <v>48</v>
      </c>
      <c r="D57" s="106"/>
      <c r="E57" s="106"/>
      <c r="F57" s="107"/>
      <c r="G57" s="44" t="s">
        <v>47</v>
      </c>
      <c r="H57" s="122" t="s">
        <v>46</v>
      </c>
      <c r="I57" s="123"/>
      <c r="J57" s="124"/>
      <c r="K57" s="122" t="s">
        <v>45</v>
      </c>
      <c r="L57" s="123"/>
      <c r="M57" s="124"/>
    </row>
    <row r="58" spans="1:13" s="41" customFormat="1" ht="9.75" customHeight="1" x14ac:dyDescent="0.2">
      <c r="A58" s="16">
        <v>1</v>
      </c>
      <c r="B58" s="42"/>
      <c r="C58" s="95">
        <v>2</v>
      </c>
      <c r="D58" s="125"/>
      <c r="E58" s="125"/>
      <c r="F58" s="96"/>
      <c r="G58" s="16">
        <v>3</v>
      </c>
      <c r="H58" s="126">
        <v>4</v>
      </c>
      <c r="I58" s="127"/>
      <c r="J58" s="128"/>
      <c r="K58" s="126">
        <v>6</v>
      </c>
      <c r="L58" s="127"/>
      <c r="M58" s="128"/>
    </row>
    <row r="59" spans="1:13" s="14" customFormat="1" ht="12.75" customHeight="1" x14ac:dyDescent="0.25">
      <c r="A59" s="31"/>
      <c r="B59" s="30"/>
      <c r="C59" s="120" t="s">
        <v>44</v>
      </c>
      <c r="D59" s="121"/>
      <c r="E59" s="40"/>
      <c r="F59" s="40"/>
      <c r="G59" s="24"/>
      <c r="H59" s="37"/>
      <c r="I59" s="36"/>
      <c r="J59" s="35"/>
      <c r="K59" s="34"/>
      <c r="L59" s="33"/>
      <c r="M59" s="32"/>
    </row>
    <row r="60" spans="1:13" s="14" customFormat="1" ht="27.75" customHeight="1" x14ac:dyDescent="0.25">
      <c r="A60" s="31"/>
      <c r="B60" s="39">
        <v>4713142</v>
      </c>
      <c r="C60" s="110" t="str">
        <f>D42</f>
        <v>Капітальний ремонт спортивного майданчику для ігрових видів спорту за адресою: м. Житомир, вул. Жукова, 11 (вул.Героїв десантників)</v>
      </c>
      <c r="D60" s="111"/>
      <c r="E60" s="111"/>
      <c r="F60" s="112"/>
      <c r="G60" s="24"/>
      <c r="H60" s="113"/>
      <c r="I60" s="114"/>
      <c r="J60" s="115"/>
      <c r="K60" s="105"/>
      <c r="L60" s="106"/>
      <c r="M60" s="107"/>
    </row>
    <row r="61" spans="1:13" s="14" customFormat="1" ht="12.75" customHeight="1" x14ac:dyDescent="0.25">
      <c r="A61" s="31">
        <v>1</v>
      </c>
      <c r="B61" s="30"/>
      <c r="C61" s="108" t="s">
        <v>40</v>
      </c>
      <c r="D61" s="109"/>
      <c r="E61" s="38"/>
      <c r="F61" s="38"/>
      <c r="G61" s="24"/>
      <c r="H61" s="113"/>
      <c r="I61" s="114"/>
      <c r="J61" s="115"/>
      <c r="K61" s="105"/>
      <c r="L61" s="106"/>
      <c r="M61" s="107"/>
    </row>
    <row r="62" spans="1:13" s="14" customFormat="1" ht="40.5" customHeight="1" x14ac:dyDescent="0.25">
      <c r="A62" s="31"/>
      <c r="B62" s="30"/>
      <c r="C62" s="117" t="str">
        <f>CONCATENATE("Витрати на проведення робіт по об'єкту:",C60)</f>
        <v>Витрати на проведення робіт по об'єкту:Капітальний ремонт спортивного майданчику для ігрових видів спорту за адресою: м. Житомир, вул. Жукова, 11 (вул.Героїв десантників)</v>
      </c>
      <c r="D62" s="118"/>
      <c r="E62" s="118"/>
      <c r="F62" s="119"/>
      <c r="G62" s="24" t="s">
        <v>36</v>
      </c>
      <c r="H62" s="113" t="s">
        <v>43</v>
      </c>
      <c r="I62" s="114"/>
      <c r="J62" s="115"/>
      <c r="K62" s="116">
        <f>L42</f>
        <v>1220</v>
      </c>
      <c r="L62" s="106"/>
      <c r="M62" s="107"/>
    </row>
    <row r="63" spans="1:13" s="14" customFormat="1" ht="12" customHeight="1" x14ac:dyDescent="0.25">
      <c r="A63" s="31">
        <v>2</v>
      </c>
      <c r="B63" s="30"/>
      <c r="C63" s="108" t="s">
        <v>39</v>
      </c>
      <c r="D63" s="109"/>
      <c r="E63" s="38"/>
      <c r="F63" s="38"/>
      <c r="G63" s="24"/>
      <c r="H63" s="37"/>
      <c r="I63" s="36"/>
      <c r="J63" s="35"/>
      <c r="K63" s="34"/>
      <c r="L63" s="33"/>
      <c r="M63" s="32"/>
    </row>
    <row r="64" spans="1:13" s="14" customFormat="1" ht="37.5" customHeight="1" x14ac:dyDescent="0.25">
      <c r="A64" s="31"/>
      <c r="B64" s="30"/>
      <c r="C64" s="110" t="str">
        <f>CONCATENATE("Загальна площа на якій планується виконати роботи по об'єкту: ",C60,"")</f>
        <v>Загальна площа на якій планується виконати роботи по об'єкту: Капітальний ремонт спортивного майданчику для ігрових видів спорту за адресою: м. Житомир, вул. Жукова, 11 (вул.Героїв десантників)</v>
      </c>
      <c r="D64" s="111"/>
      <c r="E64" s="111"/>
      <c r="F64" s="112"/>
      <c r="G64" s="23" t="s">
        <v>41</v>
      </c>
      <c r="H64" s="113" t="s">
        <v>38</v>
      </c>
      <c r="I64" s="114"/>
      <c r="J64" s="115"/>
      <c r="K64" s="105">
        <v>675.54</v>
      </c>
      <c r="L64" s="106"/>
      <c r="M64" s="107"/>
    </row>
    <row r="65" spans="1:13" s="14" customFormat="1" ht="13.9" customHeight="1" x14ac:dyDescent="0.25">
      <c r="A65" s="31">
        <v>3</v>
      </c>
      <c r="B65" s="30"/>
      <c r="C65" s="108" t="s">
        <v>37</v>
      </c>
      <c r="D65" s="109"/>
      <c r="E65" s="38"/>
      <c r="F65" s="38"/>
      <c r="G65" s="24"/>
      <c r="H65" s="37"/>
      <c r="I65" s="36"/>
      <c r="J65" s="35"/>
      <c r="K65" s="34"/>
      <c r="L65" s="33"/>
      <c r="M65" s="32"/>
    </row>
    <row r="66" spans="1:13" s="14" customFormat="1" ht="42" customHeight="1" x14ac:dyDescent="0.25">
      <c r="A66" s="31"/>
      <c r="B66" s="30"/>
      <c r="C66" s="110" t="s">
        <v>42</v>
      </c>
      <c r="D66" s="111"/>
      <c r="E66" s="111"/>
      <c r="F66" s="112"/>
      <c r="G66" s="24" t="s">
        <v>36</v>
      </c>
      <c r="H66" s="113" t="s">
        <v>35</v>
      </c>
      <c r="I66" s="114"/>
      <c r="J66" s="115"/>
      <c r="K66" s="116">
        <f>K62/K64</f>
        <v>1.8059626372975695</v>
      </c>
      <c r="L66" s="106"/>
      <c r="M66" s="107"/>
    </row>
    <row r="67" spans="1:13" s="14" customFormat="1" ht="13.9" customHeight="1" x14ac:dyDescent="0.25">
      <c r="A67" s="31">
        <v>4</v>
      </c>
      <c r="B67" s="30"/>
      <c r="C67" s="108" t="s">
        <v>34</v>
      </c>
      <c r="D67" s="109"/>
      <c r="E67" s="38"/>
      <c r="F67" s="38"/>
      <c r="G67" s="24"/>
      <c r="H67" s="37"/>
      <c r="I67" s="36"/>
      <c r="J67" s="35"/>
      <c r="K67" s="34"/>
      <c r="L67" s="33"/>
      <c r="M67" s="32"/>
    </row>
    <row r="68" spans="1:13" s="14" customFormat="1" ht="37.5" customHeight="1" x14ac:dyDescent="0.25">
      <c r="A68" s="31"/>
      <c r="B68" s="30"/>
      <c r="C68" s="110" t="str">
        <f>CONCATENATE("відсоток фактично освоєних коштів по об'єкту:",C60)</f>
        <v>відсоток фактично освоєних коштів по об'єкту:Капітальний ремонт спортивного майданчику для ігрових видів спорту за адресою: м. Житомир, вул. Жукова, 11 (вул.Героїв десантників)</v>
      </c>
      <c r="D68" s="111"/>
      <c r="E68" s="111"/>
      <c r="F68" s="112"/>
      <c r="G68" s="24" t="s">
        <v>33</v>
      </c>
      <c r="H68" s="113" t="s">
        <v>32</v>
      </c>
      <c r="I68" s="114"/>
      <c r="J68" s="115"/>
      <c r="K68" s="105">
        <v>100</v>
      </c>
      <c r="L68" s="106"/>
      <c r="M68" s="107"/>
    </row>
    <row r="69" spans="1:13" s="14" customFormat="1" ht="15" customHeight="1" x14ac:dyDescent="0.25">
      <c r="A69" s="29"/>
      <c r="B69" s="29"/>
      <c r="C69" s="29"/>
      <c r="D69" s="28"/>
      <c r="E69" s="28"/>
      <c r="F69" s="27"/>
      <c r="G69" s="27"/>
      <c r="H69" s="27"/>
      <c r="I69" s="27"/>
      <c r="J69" s="26"/>
      <c r="K69" s="26"/>
      <c r="L69" s="25"/>
      <c r="M69" s="25"/>
    </row>
    <row r="70" spans="1:13" x14ac:dyDescent="0.25">
      <c r="A70" s="2" t="s">
        <v>31</v>
      </c>
      <c r="B70" s="101" t="s">
        <v>30</v>
      </c>
      <c r="C70" s="101"/>
      <c r="D70" s="101"/>
      <c r="E70" s="101"/>
      <c r="F70" s="101"/>
      <c r="G70" s="101"/>
      <c r="H70" s="101"/>
    </row>
    <row r="71" spans="1:13" ht="13.5" customHeight="1" x14ac:dyDescent="0.25"/>
    <row r="72" spans="1:13" s="14" customFormat="1" ht="26.45" customHeight="1" x14ac:dyDescent="0.2">
      <c r="A72" s="102" t="s">
        <v>29</v>
      </c>
      <c r="B72" s="98" t="s">
        <v>28</v>
      </c>
      <c r="C72" s="98"/>
      <c r="D72" s="103" t="s">
        <v>27</v>
      </c>
      <c r="E72" s="105" t="s">
        <v>26</v>
      </c>
      <c r="F72" s="106"/>
      <c r="G72" s="107"/>
      <c r="H72" s="98" t="s">
        <v>25</v>
      </c>
      <c r="I72" s="98"/>
      <c r="J72" s="98"/>
      <c r="K72" s="98" t="s">
        <v>24</v>
      </c>
      <c r="L72" s="98"/>
      <c r="M72" s="98"/>
    </row>
    <row r="73" spans="1:13" s="14" customFormat="1" ht="24.6" customHeight="1" x14ac:dyDescent="0.2">
      <c r="A73" s="102"/>
      <c r="B73" s="98"/>
      <c r="C73" s="98"/>
      <c r="D73" s="104"/>
      <c r="E73" s="23" t="s">
        <v>23</v>
      </c>
      <c r="F73" s="23" t="s">
        <v>22</v>
      </c>
      <c r="G73" s="23" t="s">
        <v>21</v>
      </c>
      <c r="H73" s="23" t="s">
        <v>23</v>
      </c>
      <c r="I73" s="23" t="s">
        <v>22</v>
      </c>
      <c r="J73" s="23" t="s">
        <v>21</v>
      </c>
      <c r="K73" s="23" t="s">
        <v>23</v>
      </c>
      <c r="L73" s="23" t="s">
        <v>22</v>
      </c>
      <c r="M73" s="24" t="s">
        <v>21</v>
      </c>
    </row>
    <row r="74" spans="1:13" s="21" customFormat="1" ht="11.25" customHeight="1" x14ac:dyDescent="0.2">
      <c r="A74" s="22">
        <v>1</v>
      </c>
      <c r="B74" s="98">
        <v>2</v>
      </c>
      <c r="C74" s="98"/>
      <c r="D74" s="23">
        <v>3</v>
      </c>
      <c r="E74" s="23">
        <v>4</v>
      </c>
      <c r="F74" s="22">
        <v>5</v>
      </c>
      <c r="G74" s="22">
        <v>6</v>
      </c>
      <c r="H74" s="22">
        <v>7</v>
      </c>
      <c r="I74" s="22">
        <v>8</v>
      </c>
      <c r="J74" s="22">
        <v>9</v>
      </c>
      <c r="K74" s="22">
        <v>10</v>
      </c>
      <c r="L74" s="22">
        <v>11</v>
      </c>
      <c r="M74" s="22">
        <v>12</v>
      </c>
    </row>
    <row r="75" spans="1:13" s="14" customFormat="1" ht="12" customHeight="1" x14ac:dyDescent="0.2">
      <c r="A75" s="18"/>
      <c r="B75" s="99" t="s">
        <v>20</v>
      </c>
      <c r="C75" s="100"/>
      <c r="D75" s="20"/>
      <c r="E75" s="16"/>
      <c r="F75" s="15"/>
      <c r="G75" s="15"/>
      <c r="H75" s="15"/>
      <c r="I75" s="15"/>
      <c r="J75" s="15"/>
      <c r="K75" s="15"/>
      <c r="L75" s="15"/>
      <c r="M75" s="15"/>
    </row>
    <row r="76" spans="1:13" s="14" customFormat="1" ht="12.75" customHeight="1" x14ac:dyDescent="0.2">
      <c r="A76" s="18"/>
      <c r="B76" s="97" t="s">
        <v>19</v>
      </c>
      <c r="C76" s="97"/>
      <c r="D76" s="17"/>
      <c r="E76" s="16"/>
      <c r="F76" s="15"/>
      <c r="G76" s="15"/>
      <c r="H76" s="15"/>
      <c r="I76" s="15"/>
      <c r="J76" s="15"/>
      <c r="K76" s="15"/>
      <c r="L76" s="15"/>
      <c r="M76" s="15"/>
    </row>
    <row r="77" spans="1:13" s="14" customFormat="1" ht="12" customHeight="1" x14ac:dyDescent="0.2">
      <c r="A77" s="18"/>
      <c r="B77" s="97" t="s">
        <v>18</v>
      </c>
      <c r="C77" s="97"/>
      <c r="D77" s="17"/>
      <c r="E77" s="16"/>
      <c r="F77" s="15"/>
      <c r="G77" s="15"/>
      <c r="H77" s="15"/>
      <c r="I77" s="15"/>
      <c r="J77" s="15"/>
      <c r="K77" s="15"/>
      <c r="L77" s="15"/>
      <c r="M77" s="15"/>
    </row>
    <row r="78" spans="1:13" s="14" customFormat="1" ht="21.75" customHeight="1" x14ac:dyDescent="0.2">
      <c r="A78" s="18"/>
      <c r="B78" s="97" t="s">
        <v>17</v>
      </c>
      <c r="C78" s="97"/>
      <c r="D78" s="17"/>
      <c r="E78" s="16" t="s">
        <v>16</v>
      </c>
      <c r="F78" s="15"/>
      <c r="G78" s="15"/>
      <c r="H78" s="15" t="s">
        <v>16</v>
      </c>
      <c r="I78" s="15"/>
      <c r="J78" s="15"/>
      <c r="K78" s="15" t="s">
        <v>16</v>
      </c>
      <c r="L78" s="15"/>
      <c r="M78" s="15"/>
    </row>
    <row r="79" spans="1:13" s="14" customFormat="1" ht="12" customHeight="1" x14ac:dyDescent="0.2">
      <c r="A79" s="18"/>
      <c r="B79" s="95" t="s">
        <v>14</v>
      </c>
      <c r="C79" s="96"/>
      <c r="D79" s="19"/>
      <c r="E79" s="16"/>
      <c r="F79" s="15"/>
      <c r="G79" s="15"/>
      <c r="H79" s="15"/>
      <c r="I79" s="15"/>
      <c r="J79" s="15"/>
      <c r="K79" s="15"/>
      <c r="L79" s="15"/>
      <c r="M79" s="15"/>
    </row>
    <row r="80" spans="1:13" s="14" customFormat="1" ht="15.6" customHeight="1" x14ac:dyDescent="0.2">
      <c r="A80" s="18"/>
      <c r="B80" s="95" t="s">
        <v>15</v>
      </c>
      <c r="C80" s="96"/>
      <c r="D80" s="19"/>
      <c r="E80" s="16"/>
      <c r="F80" s="15"/>
      <c r="G80" s="15"/>
      <c r="H80" s="15"/>
      <c r="I80" s="15"/>
      <c r="J80" s="15"/>
      <c r="K80" s="15"/>
      <c r="L80" s="15"/>
      <c r="M80" s="15"/>
    </row>
    <row r="81" spans="1:13" s="14" customFormat="1" ht="15.6" customHeight="1" x14ac:dyDescent="0.2">
      <c r="A81" s="18"/>
      <c r="B81" s="95" t="s">
        <v>14</v>
      </c>
      <c r="C81" s="96"/>
      <c r="D81" s="19"/>
      <c r="E81" s="16"/>
      <c r="F81" s="15"/>
      <c r="G81" s="15"/>
      <c r="H81" s="15"/>
      <c r="I81" s="15"/>
      <c r="J81" s="15"/>
      <c r="K81" s="15"/>
      <c r="L81" s="15"/>
      <c r="M81" s="15"/>
    </row>
    <row r="82" spans="1:13" s="14" customFormat="1" ht="12.75" x14ac:dyDescent="0.2">
      <c r="A82" s="18"/>
      <c r="B82" s="97" t="s">
        <v>13</v>
      </c>
      <c r="C82" s="97"/>
      <c r="D82" s="17"/>
      <c r="E82" s="16"/>
      <c r="F82" s="15"/>
      <c r="G82" s="15"/>
      <c r="H82" s="15"/>
      <c r="I82" s="15"/>
      <c r="J82" s="15"/>
      <c r="K82" s="15"/>
      <c r="L82" s="15"/>
      <c r="M82" s="15"/>
    </row>
    <row r="83" spans="1:13" ht="10.5" customHeight="1" x14ac:dyDescent="0.25">
      <c r="A83" s="10"/>
      <c r="B83" s="10"/>
      <c r="C83" s="10"/>
      <c r="D83" s="13"/>
      <c r="E83" s="13"/>
      <c r="F83" s="13"/>
      <c r="G83" s="12"/>
      <c r="H83" s="12"/>
      <c r="I83" s="12"/>
      <c r="J83" s="12"/>
      <c r="K83" s="12"/>
      <c r="L83" s="12"/>
      <c r="M83" s="11"/>
    </row>
    <row r="84" spans="1:13" ht="13.5" customHeight="1" x14ac:dyDescent="0.25">
      <c r="A84" s="10"/>
      <c r="B84" s="10"/>
      <c r="C84" s="10"/>
      <c r="D84" s="92" t="s">
        <v>12</v>
      </c>
      <c r="E84" s="92"/>
      <c r="F84" s="92"/>
      <c r="G84" s="92"/>
      <c r="H84" s="92"/>
      <c r="I84" s="92"/>
      <c r="J84" s="92"/>
      <c r="K84" s="92"/>
      <c r="L84" s="92"/>
      <c r="M84" s="92"/>
    </row>
    <row r="85" spans="1:13" ht="16.5" x14ac:dyDescent="0.25">
      <c r="A85" s="10"/>
      <c r="B85" s="10"/>
      <c r="C85" s="10"/>
      <c r="D85" s="92" t="s">
        <v>11</v>
      </c>
      <c r="E85" s="92"/>
      <c r="F85" s="92"/>
      <c r="G85" s="92"/>
      <c r="H85" s="92"/>
      <c r="I85" s="92"/>
      <c r="J85" s="92"/>
      <c r="K85" s="92"/>
      <c r="L85" s="92"/>
      <c r="M85" s="92"/>
    </row>
    <row r="86" spans="1:13" ht="16.149999999999999" customHeight="1" x14ac:dyDescent="0.25">
      <c r="A86" s="10"/>
      <c r="B86" s="10"/>
      <c r="C86" s="10"/>
      <c r="D86" s="92" t="s">
        <v>10</v>
      </c>
      <c r="E86" s="92"/>
      <c r="F86" s="92"/>
      <c r="G86" s="92"/>
      <c r="H86" s="92"/>
      <c r="I86" s="92"/>
      <c r="J86" s="92"/>
      <c r="K86" s="92"/>
      <c r="L86" s="92"/>
      <c r="M86" s="92"/>
    </row>
    <row r="87" spans="1:13" ht="16.149999999999999" hidden="1" customHeight="1" x14ac:dyDescent="0.25">
      <c r="A87" s="10"/>
      <c r="B87" s="10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7.5" customHeight="1" x14ac:dyDescent="0.25">
      <c r="A88" s="10"/>
      <c r="B88" s="10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s="3" customFormat="1" ht="28.5" hidden="1" customHeight="1" x14ac:dyDescent="0.25">
      <c r="A89" s="4"/>
      <c r="B89" s="93" t="s">
        <v>9</v>
      </c>
      <c r="C89" s="93"/>
      <c r="D89" s="93"/>
      <c r="E89" s="93"/>
      <c r="J89" s="8"/>
      <c r="K89" s="91" t="s">
        <v>8</v>
      </c>
      <c r="L89" s="91"/>
      <c r="M89" s="5"/>
    </row>
    <row r="90" spans="1:13" s="3" customFormat="1" x14ac:dyDescent="0.25">
      <c r="A90" s="4"/>
      <c r="B90" s="3" t="s">
        <v>7</v>
      </c>
      <c r="C90" s="4"/>
      <c r="J90" s="8"/>
      <c r="K90" s="91" t="s">
        <v>6</v>
      </c>
      <c r="L90" s="91"/>
      <c r="M90" s="5"/>
    </row>
    <row r="91" spans="1:13" s="3" customFormat="1" ht="13.5" customHeight="1" x14ac:dyDescent="0.25">
      <c r="A91" s="4"/>
      <c r="C91" s="4"/>
      <c r="H91" s="7" t="s">
        <v>2</v>
      </c>
      <c r="K91" s="94"/>
      <c r="L91" s="94"/>
      <c r="M91" s="5"/>
    </row>
    <row r="92" spans="1:13" s="3" customFormat="1" x14ac:dyDescent="0.25">
      <c r="A92" s="4"/>
      <c r="B92" s="3" t="s">
        <v>5</v>
      </c>
      <c r="C92" s="4"/>
      <c r="M92" s="5"/>
    </row>
    <row r="93" spans="1:13" s="3" customFormat="1" x14ac:dyDescent="0.25">
      <c r="A93" s="4"/>
      <c r="B93" s="3" t="s">
        <v>4</v>
      </c>
      <c r="C93" s="4"/>
      <c r="J93" s="8"/>
      <c r="K93" s="91" t="s">
        <v>3</v>
      </c>
      <c r="L93" s="91"/>
      <c r="M93" s="5"/>
    </row>
    <row r="94" spans="1:13" s="3" customFormat="1" ht="9" customHeight="1" x14ac:dyDescent="0.25">
      <c r="A94" s="4"/>
      <c r="C94" s="4"/>
      <c r="H94" s="7" t="s">
        <v>2</v>
      </c>
      <c r="M94" s="5"/>
    </row>
    <row r="95" spans="1:13" s="3" customFormat="1" ht="6" customHeight="1" x14ac:dyDescent="0.25">
      <c r="A95" s="4"/>
      <c r="C95" s="4"/>
      <c r="M95" s="5"/>
    </row>
    <row r="96" spans="1:13" s="3" customFormat="1" x14ac:dyDescent="0.25">
      <c r="A96" s="4"/>
      <c r="B96" s="6" t="s">
        <v>1</v>
      </c>
      <c r="C96" s="4"/>
      <c r="E96" s="6"/>
      <c r="M96" s="5"/>
    </row>
    <row r="97" spans="1:13" s="3" customFormat="1" x14ac:dyDescent="0.25">
      <c r="A97" s="4"/>
      <c r="B97" s="6" t="s">
        <v>0</v>
      </c>
      <c r="C97" s="4"/>
      <c r="E97" s="6"/>
      <c r="M97" s="5"/>
    </row>
    <row r="98" spans="1:13" s="3" customFormat="1" x14ac:dyDescent="0.25">
      <c r="A98" s="4"/>
      <c r="B98" s="4"/>
      <c r="C98" s="4"/>
    </row>
    <row r="99" spans="1:13" s="3" customFormat="1" x14ac:dyDescent="0.25">
      <c r="A99" s="4"/>
      <c r="B99" s="4"/>
      <c r="C99" s="4"/>
    </row>
    <row r="100" spans="1:13" s="3" customFormat="1" x14ac:dyDescent="0.25">
      <c r="A100" s="4"/>
      <c r="B100" s="4"/>
      <c r="C100" s="4"/>
    </row>
    <row r="101" spans="1:13" s="3" customFormat="1" x14ac:dyDescent="0.25">
      <c r="A101" s="4"/>
      <c r="B101" s="4"/>
      <c r="C101" s="4"/>
    </row>
    <row r="102" spans="1:13" s="3" customFormat="1" x14ac:dyDescent="0.25">
      <c r="A102" s="4"/>
      <c r="B102" s="4"/>
      <c r="C102" s="4"/>
    </row>
    <row r="103" spans="1:13" s="3" customFormat="1" x14ac:dyDescent="0.25">
      <c r="A103" s="4"/>
      <c r="B103" s="4"/>
      <c r="C103" s="4"/>
    </row>
  </sheetData>
  <mergeCells count="90">
    <mergeCell ref="B18:D18"/>
    <mergeCell ref="E18:K18"/>
    <mergeCell ref="J3:L3"/>
    <mergeCell ref="H9:K9"/>
    <mergeCell ref="H12:L12"/>
    <mergeCell ref="B17:D17"/>
    <mergeCell ref="E17:M17"/>
    <mergeCell ref="B20:D20"/>
    <mergeCell ref="E20:M20"/>
    <mergeCell ref="B21:D21"/>
    <mergeCell ref="E21:K21"/>
    <mergeCell ref="B22:D22"/>
    <mergeCell ref="E22:F22"/>
    <mergeCell ref="G22:M22"/>
    <mergeCell ref="B31:C31"/>
    <mergeCell ref="D31:M31"/>
    <mergeCell ref="B23:D23"/>
    <mergeCell ref="F23:G23"/>
    <mergeCell ref="K23:L23"/>
    <mergeCell ref="B25:F25"/>
    <mergeCell ref="B29:D29"/>
    <mergeCell ref="E29:M29"/>
    <mergeCell ref="F32:M32"/>
    <mergeCell ref="B33:J33"/>
    <mergeCell ref="E35:K35"/>
    <mergeCell ref="E36:K36"/>
    <mergeCell ref="B38:I38"/>
    <mergeCell ref="B52:I52"/>
    <mergeCell ref="D43:I43"/>
    <mergeCell ref="D40:I40"/>
    <mergeCell ref="D42:I42"/>
    <mergeCell ref="D41:I41"/>
    <mergeCell ref="B46:K46"/>
    <mergeCell ref="B48:I48"/>
    <mergeCell ref="B49:I49"/>
    <mergeCell ref="B50:I50"/>
    <mergeCell ref="B51:I51"/>
    <mergeCell ref="B55:M55"/>
    <mergeCell ref="C57:F57"/>
    <mergeCell ref="H57:J57"/>
    <mergeCell ref="K57:M57"/>
    <mergeCell ref="C58:F58"/>
    <mergeCell ref="H58:J58"/>
    <mergeCell ref="K58:M58"/>
    <mergeCell ref="C59:D59"/>
    <mergeCell ref="C60:F60"/>
    <mergeCell ref="H60:J60"/>
    <mergeCell ref="K60:M60"/>
    <mergeCell ref="C61:D61"/>
    <mergeCell ref="H61:J61"/>
    <mergeCell ref="K61:M61"/>
    <mergeCell ref="C68:F68"/>
    <mergeCell ref="H68:J68"/>
    <mergeCell ref="K68:M68"/>
    <mergeCell ref="C62:F62"/>
    <mergeCell ref="H62:J62"/>
    <mergeCell ref="K62:M62"/>
    <mergeCell ref="C63:D63"/>
    <mergeCell ref="C64:F64"/>
    <mergeCell ref="H64:J64"/>
    <mergeCell ref="K64:M64"/>
    <mergeCell ref="C65:D65"/>
    <mergeCell ref="C66:F66"/>
    <mergeCell ref="H66:J66"/>
    <mergeCell ref="K66:M66"/>
    <mergeCell ref="C67:D67"/>
    <mergeCell ref="B70:H70"/>
    <mergeCell ref="A72:A73"/>
    <mergeCell ref="B72:C73"/>
    <mergeCell ref="D72:D73"/>
    <mergeCell ref="E72:G72"/>
    <mergeCell ref="H72:J72"/>
    <mergeCell ref="D85:M85"/>
    <mergeCell ref="K72:M72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D84:M84"/>
    <mergeCell ref="K93:L93"/>
    <mergeCell ref="D86:M86"/>
    <mergeCell ref="K89:L89"/>
    <mergeCell ref="K90:L90"/>
    <mergeCell ref="B89:E89"/>
    <mergeCell ref="K91:L91"/>
  </mergeCells>
  <pageMargins left="0.19685039370078741" right="0.19685039370078741" top="0.39370078740157483" bottom="0.19685039370078741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4713140</vt:lpstr>
    </vt:vector>
  </TitlesOfParts>
  <Company>Speed_XP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Speed_XP</dc:creator>
  <cp:lastModifiedBy>Speed_XP</cp:lastModifiedBy>
  <cp:lastPrinted>2017-05-11T07:37:09Z</cp:lastPrinted>
  <dcterms:created xsi:type="dcterms:W3CDTF">2017-05-11T07:37:07Z</dcterms:created>
  <dcterms:modified xsi:type="dcterms:W3CDTF">2017-05-12T06:19:39Z</dcterms:modified>
</cp:coreProperties>
</file>