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9155" windowHeight="7125" activeTab="0"/>
  </bookViews>
  <sheets>
    <sheet name="081002" sheetId="1" r:id="rId1"/>
  </sheets>
  <definedNames>
    <definedName name="_xlnm.Print_Area" localSheetId="0">'081002'!$A$1:$Q$197</definedName>
  </definedNames>
  <calcPr fullCalcOnLoad="1"/>
</workbook>
</file>

<file path=xl/sharedStrings.xml><?xml version="1.0" encoding="utf-8"?>
<sst xmlns="http://schemas.openxmlformats.org/spreadsheetml/2006/main" count="312" uniqueCount="142">
  <si>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</si>
  <si>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</si>
  <si>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</si>
  <si>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</si>
  <si>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</si>
  <si>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</si>
  <si>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</si>
  <si>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</si>
  <si>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</si>
  <si>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</si>
  <si>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</si>
  <si>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</si>
  <si>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</si>
  <si>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</si>
  <si>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</si>
  <si>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</si>
  <si>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</si>
  <si>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</si>
  <si>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</si>
  <si>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</si>
  <si>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Інші заходи по охороні здоров'я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</si>
  <si>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</si>
  <si>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</si>
  <si>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</si>
  <si>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</si>
  <si>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</si>
  <si>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</si>
  <si>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</si>
  <si>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</si>
  <si>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</si>
  <si>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</si>
  <si>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</si>
  <si>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</si>
  <si>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</si>
  <si>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</si>
  <si>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</si>
  <si>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</si>
  <si>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</si>
  <si>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</si>
  <si>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</si>
  <si>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Забезпечення пільгової категорії населення лікарськими препаратами тощо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</si>
  <si>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</si>
  <si>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</si>
  <si>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</si>
  <si>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</si>
  <si>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</si>
  <si>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</si>
  <si>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</si>
  <si>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</si>
  <si>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</si>
  <si>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</si>
  <si>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</si>
  <si>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</si>
  <si>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</si>
  <si>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</si>
  <si>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</si>
  <si>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</si>
  <si>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</si>
  <si>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</si>
  <si>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</si>
  <si>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</si>
  <si>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</si>
  <si>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</si>
  <si>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</si>
  <si>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</si>
  <si>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</si>
  <si>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</si>
  <si>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</si>
  <si>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</si>
  <si>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</si>
  <si>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</si>
  <si>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</si>
  <si>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</si>
  <si>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</si>
  <si>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</si>
  <si>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</si>
  <si>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</si>
  <si>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</si>
  <si>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</si>
  <si>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</si>
  <si>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</si>
  <si>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</si>
  <si>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</si>
  <si>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</si>
  <si>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</si>
  <si>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</si>
  <si>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</si>
  <si>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</si>
  <si>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</si>
  <si>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</si>
  <si>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</si>
  <si>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</si>
  <si>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</si>
  <si>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</si>
  <si>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</si>
  <si>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</si>
  <si>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</si>
  <si>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</si>
  <si>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                                             бюджетної програми місцевого бюджету на 2017 рік ( з урахуванням змін )</t>
  </si>
  <si>
    <r>
      <t xml:space="preserve">Завдання 1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</si>
  <si>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t>Завдання 2: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</si>
  <si>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>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</si>
  <si>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 xml:space="preserve">Кількість установ, які мають потребу в коштах на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 </t>
  </si>
  <si>
    <t>Витрати на забеспечення установи даною послугою</t>
  </si>
  <si>
    <t xml:space="preserve">Бюджетний кодекс України, Рішення міської ради від  21.12.2016р. № 491  "Про міський бюджет на 2017р."  від 29.12.2016р. зі змінами  </t>
  </si>
  <si>
    <t>Середні витрати на забезпечення лікарськими засобами, імунобіологічними препаратами  для 1-го хворого</t>
  </si>
  <si>
    <t>Обсяг видатків на реалізацію Урядової програми "Доступні ліки"</t>
  </si>
  <si>
    <t>Середні витрати  на збеспечення витратних матеріалів для перитонеального діалізу для 1-го хворого</t>
  </si>
  <si>
    <t>Середні витрати  потребу в коштах на забезпечення цільових видатків на лікування хворих на цукровий та нецукровий діабет для 1-го хворого</t>
  </si>
  <si>
    <t>Обсяг видатків на придбання  витратних матеріалів для хворих методом перитонеального діалізу</t>
  </si>
  <si>
    <t>Обсяг видатків  на лікування хворих на цукровий та нецукровий діабет</t>
  </si>
  <si>
    <t>Кількість пацієнтів, які мають потребу в коштах на збеспечення лікарськими засобами, імунобіологічними препаратами,  тощо у разі відсутності централізованих поставок за державними програмами</t>
  </si>
  <si>
    <t xml:space="preserve">Кількість хворих з трансплантованими органами, які мають потребу в коштах </t>
  </si>
  <si>
    <t>Кількість установ, які мають потребу в коштах на збеспечення витратних матеріалів для хворих методом  перитонеального діалізу</t>
  </si>
  <si>
    <t>Кількість хворих методом перитоніального діалізу, які мають потребу в коштах на збеспечення витратними  матеріалами.</t>
  </si>
  <si>
    <t xml:space="preserve">Кількість хворих на цукровий та нецекровий діабет , які мають потребу в коштах на збеспечення лікарськими препаратами </t>
  </si>
  <si>
    <t xml:space="preserve">Кількість хворих  на бронхіальну астму, цукровий діабет II типу, серцево-судинні захворювання,які мають потребу в коштах на відшкодування вартості лікарських засобів </t>
  </si>
  <si>
    <t xml:space="preserve">Завдання 3: Придбання  витратних матеріалів для хворих методом перитонеального діалізу </t>
  </si>
  <si>
    <t>Завдання 4: Лікування хворих на цукровий та нецукровий діабет</t>
  </si>
  <si>
    <t xml:space="preserve">Завдання 5: Реалізаця Урядової програми "Доступні ліки" </t>
  </si>
  <si>
    <t xml:space="preserve">Завдання 3: Придбання  витратних матеріалів для хворих методом перитонеального діалізу. </t>
  </si>
  <si>
    <t>Кількість установ, які мають потребу в коштах на збеспечення лікарськими засобами лікування хворих на цукровий та нецукровий діабет.</t>
  </si>
  <si>
    <t xml:space="preserve">Завдання 4: Лікування хворих на цукровий та нецукровий діабет </t>
  </si>
  <si>
    <t>Кількість установ, які мають потребу в коштах на збеспечення лікарськими засобами на реалізацію Урядової програми "Доступні ліки".</t>
  </si>
  <si>
    <t>Кількість установ, які мають потребу в коштах на збеспечення лікарськими засобами, імунобіологічними препаратами, тощо у разі відсутності централізованих поставок за державними програмами; реципієнтів органів імунодепресантами.</t>
  </si>
  <si>
    <t>Завдання 6: Придбання сучасного обладнання для виявлення онкологічних захворювань на ранніх стадіях та оперативного лікування передпухлинних станів тощо</t>
  </si>
  <si>
    <t xml:space="preserve">Завдання 6: Придбання сучасного обладнання для виявлення онкологічних захворювань на ранніх стадіях та оперативного лікування передпухлинних станів тощо </t>
  </si>
  <si>
    <t>Обсяг видатків на придбання сучасного обладнання для виявлення онкологічних захворювань на ранніх стадіях та оперативного лікування предпухлинних станів тощо</t>
  </si>
  <si>
    <t>Усього:</t>
  </si>
  <si>
    <t>Завдання 7: Придбання медичного обладнання тощо для закладів охорони здоров'я м.Житомира</t>
  </si>
  <si>
    <t xml:space="preserve"> Обсяг видатків на придбання медичного обладнання тощо для закладів охорони здоров'я м.Житомира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</si>
  <si>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6600,0 тис. гривень.</t>
    </r>
  </si>
  <si>
    <r>
      <t>Обсяг бюджетних призначень/бюджетних асигнувань -21767,1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- 15167,1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</si>
  <si>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від    19.06.2017р.    № 94</t>
  </si>
  <si>
    <t>від    19.06.2017р.    № 41 -Д</t>
  </si>
  <si>
    <t>Заступник начальника управління охорони здоров"я</t>
  </si>
  <si>
    <t>І.А.Шкап</t>
  </si>
  <si>
    <t>Кількість установ, які мають потребу в коштах для придбання медичного обладнання тощо</t>
  </si>
  <si>
    <t xml:space="preserve"> Середні витрати на забеспечення установи медичним обладненням тощо</t>
  </si>
  <si>
    <t>Кількість установ, які мають потребу в коштах на придбання сучасного обладнення для виявлення онкологічних захворювань на ранніх стадіях та оперативного лікування предпухлинних станів тощо</t>
  </si>
  <si>
    <t xml:space="preserve"> Середні витрати на забеспечення установи сучасним обладненням для виявлення онкологічних захворювань на ранніх стадіях та оперативного лікування предпухлинних станів тощо</t>
  </si>
  <si>
    <t>Рішення виконавчого комітету Житомирської міської ради № 553 від 16.06.2017р.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</si>
</sst>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2" fillId="0" borderId="0" xfId="18" applyFont="1" applyBorder="1" applyAlignment="1">
      <alignment/>
      <protection/>
    </xf>
    <xf numFmtId="0" fontId="12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3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2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2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82" fontId="12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wrapText="1"/>
    </xf>
    <xf numFmtId="2" fontId="12" fillId="0" borderId="2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0" fontId="21" fillId="0" borderId="5" xfId="0" applyFont="1" applyBorder="1" applyAlignment="1">
      <alignment/>
    </xf>
    <xf numFmtId="0" fontId="21" fillId="0" borderId="2" xfId="0" applyFont="1" applyBorder="1" applyAlignment="1">
      <alignment/>
    </xf>
    <xf numFmtId="2" fontId="12" fillId="0" borderId="2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distributed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distributed" wrapText="1"/>
    </xf>
    <xf numFmtId="0" fontId="12" fillId="0" borderId="3" xfId="0" applyFont="1" applyFill="1" applyBorder="1" applyAlignment="1">
      <alignment horizontal="center" vertical="distributed" wrapText="1"/>
    </xf>
    <xf numFmtId="0" fontId="12" fillId="0" borderId="5" xfId="0" applyFont="1" applyFill="1" applyBorder="1" applyAlignment="1">
      <alignment horizontal="center" vertical="distributed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82" fontId="12" fillId="0" borderId="3" xfId="0" applyNumberFormat="1" applyFont="1" applyBorder="1" applyAlignment="1">
      <alignment horizontal="center" vertical="center" wrapText="1"/>
    </xf>
    <xf numFmtId="182" fontId="12" fillId="0" borderId="6" xfId="0" applyNumberFormat="1" applyFont="1" applyBorder="1" applyAlignment="1">
      <alignment horizontal="center" vertical="center" wrapText="1"/>
    </xf>
    <xf numFmtId="182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6" xfId="0" applyFont="1" applyBorder="1" applyAlignment="1">
      <alignment horizontal="center" vertical="distributed" wrapText="1"/>
    </xf>
    <xf numFmtId="0" fontId="8" fillId="0" borderId="0" xfId="0" applyFont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distributed" wrapText="1"/>
    </xf>
    <xf numFmtId="180" fontId="12" fillId="0" borderId="3" xfId="0" applyNumberFormat="1" applyFont="1" applyFill="1" applyBorder="1" applyAlignment="1">
      <alignment horizontal="center" vertical="center" wrapText="1"/>
    </xf>
    <xf numFmtId="180" fontId="12" fillId="0" borderId="5" xfId="0" applyNumberFormat="1" applyFont="1" applyFill="1" applyBorder="1" applyAlignment="1">
      <alignment horizontal="center" vertical="center" wrapText="1"/>
    </xf>
    <xf numFmtId="180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82" fontId="12" fillId="0" borderId="3" xfId="0" applyNumberFormat="1" applyFont="1" applyFill="1" applyBorder="1" applyAlignment="1">
      <alignment horizontal="center" vertical="center" wrapText="1"/>
    </xf>
    <xf numFmtId="182" fontId="12" fillId="0" borderId="5" xfId="0" applyNumberFormat="1" applyFont="1" applyFill="1" applyBorder="1" applyAlignment="1">
      <alignment horizontal="center" vertical="center" wrapText="1"/>
    </xf>
    <xf numFmtId="182" fontId="12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0" xfId="0" applyFont="1" applyAlignment="1">
      <alignment wrapText="1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6" xfId="0" applyFont="1" applyBorder="1" applyAlignment="1">
      <alignment horizontal="center" vertical="distributed"/>
    </xf>
    <xf numFmtId="0" fontId="12" fillId="0" borderId="9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8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2" fillId="0" borderId="3" xfId="18" applyNumberFormat="1" applyFont="1" applyBorder="1" applyAlignment="1">
      <alignment horizontal="center"/>
      <protection/>
    </xf>
    <xf numFmtId="49" fontId="12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12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0" fillId="0" borderId="0" xfId="18" applyFont="1" applyBorder="1" applyAlignment="1">
      <alignment horizontal="left"/>
      <protection/>
    </xf>
    <xf numFmtId="0" fontId="23" fillId="0" borderId="0" xfId="18" applyFont="1" applyFill="1" applyBorder="1" applyAlignment="1">
      <alignment horizontal="left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8" fillId="0" borderId="12" xfId="18" applyFont="1" applyBorder="1" applyAlignment="1">
      <alignment/>
      <protection/>
    </xf>
    <xf numFmtId="0" fontId="8" fillId="0" borderId="12" xfId="0" applyFont="1" applyBorder="1" applyAlignment="1">
      <alignment/>
    </xf>
    <xf numFmtId="0" fontId="6" fillId="0" borderId="0" xfId="18" applyFont="1" applyAlignment="1">
      <alignment horizontal="center"/>
      <protection/>
    </xf>
    <xf numFmtId="49" fontId="8" fillId="0" borderId="12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18" applyFont="1" applyAlignment="1">
      <alignment horizontal="center"/>
      <protection/>
    </xf>
    <xf numFmtId="179" fontId="8" fillId="0" borderId="0" xfId="21" applyFont="1" applyAlignment="1">
      <alignment horizontal="left"/>
    </xf>
    <xf numFmtId="0" fontId="8" fillId="0" borderId="0" xfId="18" applyNumberFormat="1" applyFont="1" applyBorder="1" applyAlignment="1">
      <alignment horizontal="left" wrapText="1"/>
      <protection/>
    </xf>
    <xf numFmtId="0" fontId="12" fillId="0" borderId="4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view="pageBreakPreview" zoomScale="85" zoomScaleSheetLayoutView="85" workbookViewId="0" topLeftCell="A19">
      <selection activeCell="R42" sqref="R41:R42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91" t="s">
        <v>0</v>
      </c>
      <c r="L1" s="191"/>
      <c r="M1" s="191"/>
      <c r="N1" s="191"/>
      <c r="O1" s="191"/>
      <c r="P1" s="191"/>
      <c r="Q1" s="191"/>
    </row>
    <row r="2" spans="11:17" ht="8.25" customHeight="1">
      <c r="K2" s="191"/>
      <c r="L2" s="191"/>
      <c r="M2" s="191"/>
      <c r="N2" s="191"/>
      <c r="O2" s="191"/>
      <c r="P2" s="191"/>
      <c r="Q2" s="191"/>
    </row>
    <row r="3" spans="11:17" ht="12" customHeight="1">
      <c r="K3" s="191"/>
      <c r="L3" s="191"/>
      <c r="M3" s="191"/>
      <c r="N3" s="191"/>
      <c r="O3" s="191"/>
      <c r="P3" s="191"/>
      <c r="Q3" s="191"/>
    </row>
    <row r="4" spans="11:17" ht="12.75" customHeight="1">
      <c r="K4" s="192" t="s">
        <v>1</v>
      </c>
      <c r="L4" s="192"/>
      <c r="M4" s="192"/>
      <c r="N4" s="192"/>
      <c r="O4" s="192"/>
      <c r="P4" s="192"/>
      <c r="Q4" s="192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93" t="s">
        <v>2</v>
      </c>
      <c r="L6" s="193"/>
      <c r="M6" s="193"/>
      <c r="N6" s="193"/>
      <c r="O6" s="193"/>
      <c r="P6" s="193"/>
      <c r="Q6" s="193"/>
    </row>
    <row r="7" spans="11:17" ht="16.5" customHeight="1">
      <c r="K7" s="194" t="s">
        <v>90</v>
      </c>
      <c r="L7" s="195"/>
      <c r="M7" s="195"/>
      <c r="N7" s="195"/>
      <c r="O7" s="195"/>
      <c r="P7" s="195"/>
      <c r="Q7" s="195"/>
    </row>
    <row r="8" spans="11:17" ht="32.25" customHeight="1">
      <c r="K8" s="196" t="s">
        <v>3</v>
      </c>
      <c r="L8" s="196"/>
      <c r="M8" s="196"/>
      <c r="N8" s="196"/>
      <c r="O8" s="196"/>
      <c r="P8" s="196"/>
      <c r="Q8" s="196"/>
    </row>
    <row r="9" spans="11:17" ht="12" customHeight="1">
      <c r="K9" s="197" t="s">
        <v>4</v>
      </c>
      <c r="L9" s="197"/>
      <c r="M9" s="197"/>
      <c r="N9" s="197"/>
      <c r="O9" s="197"/>
      <c r="P9" s="197"/>
      <c r="Q9" s="197"/>
    </row>
    <row r="10" spans="11:17" ht="15" customHeight="1">
      <c r="K10" s="199" t="s">
        <v>133</v>
      </c>
      <c r="L10" s="199"/>
      <c r="M10" s="199"/>
      <c r="N10" s="199"/>
      <c r="O10" s="199"/>
      <c r="P10" s="199"/>
      <c r="Q10" s="199"/>
    </row>
    <row r="11" spans="11:17" ht="15" customHeight="1">
      <c r="K11" s="200" t="s">
        <v>5</v>
      </c>
      <c r="L11" s="200"/>
      <c r="M11" s="200"/>
      <c r="N11" s="200"/>
      <c r="O11" s="200"/>
      <c r="P11" s="200"/>
      <c r="Q11" s="200"/>
    </row>
    <row r="12" spans="11:17" ht="32.25" customHeight="1">
      <c r="K12" s="196" t="s">
        <v>6</v>
      </c>
      <c r="L12" s="196"/>
      <c r="M12" s="196"/>
      <c r="N12" s="196"/>
      <c r="O12" s="196"/>
      <c r="P12" s="196"/>
      <c r="Q12" s="196"/>
    </row>
    <row r="13" spans="11:17" ht="11.25" customHeight="1">
      <c r="K13" s="198" t="s">
        <v>7</v>
      </c>
      <c r="L13" s="198"/>
      <c r="M13" s="198"/>
      <c r="N13" s="198"/>
      <c r="O13" s="198"/>
      <c r="P13" s="198"/>
      <c r="Q13" s="198"/>
    </row>
    <row r="14" spans="11:17" ht="18" customHeight="1">
      <c r="K14" s="199" t="s">
        <v>134</v>
      </c>
      <c r="L14" s="199"/>
      <c r="M14" s="199"/>
      <c r="N14" s="199"/>
      <c r="O14" s="199"/>
      <c r="P14" s="199"/>
      <c r="Q14" s="199"/>
    </row>
    <row r="15" spans="11:17" ht="12" customHeight="1">
      <c r="K15" s="198"/>
      <c r="L15" s="198"/>
      <c r="M15" s="198"/>
      <c r="N15" s="198"/>
      <c r="O15" s="198"/>
      <c r="P15" s="198"/>
      <c r="Q15" s="198"/>
    </row>
    <row r="16" spans="1:18" ht="18" customHeight="1">
      <c r="A16" s="5"/>
      <c r="B16" s="6"/>
      <c r="C16" s="6"/>
      <c r="D16" s="6"/>
      <c r="E16" s="211" t="s">
        <v>8</v>
      </c>
      <c r="F16" s="211"/>
      <c r="G16" s="211"/>
      <c r="H16" s="211"/>
      <c r="I16" s="211"/>
      <c r="J16" s="211"/>
      <c r="K16" s="211"/>
      <c r="Q16" s="6"/>
      <c r="R16" s="6"/>
    </row>
    <row r="17" spans="1:18" ht="15" customHeight="1">
      <c r="A17" s="5"/>
      <c r="B17" s="203" t="s">
        <v>98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204" t="s">
        <v>10</v>
      </c>
      <c r="C19" s="204"/>
      <c r="D19" s="9"/>
      <c r="E19" s="10"/>
      <c r="F19" s="201" t="s">
        <v>11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205" t="s">
        <v>12</v>
      </c>
      <c r="C20" s="205"/>
      <c r="D20" s="14"/>
      <c r="E20" s="6"/>
      <c r="F20" s="206" t="s">
        <v>13</v>
      </c>
      <c r="G20" s="206"/>
      <c r="H20" s="206"/>
      <c r="I20" s="206"/>
      <c r="J20" s="206"/>
      <c r="K20" s="206"/>
      <c r="L20" s="206"/>
      <c r="M20" s="206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204" t="s">
        <v>15</v>
      </c>
      <c r="C22" s="204"/>
      <c r="D22" s="9"/>
      <c r="E22" s="10"/>
      <c r="F22" s="201" t="s">
        <v>11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205" t="s">
        <v>12</v>
      </c>
      <c r="C23" s="205"/>
      <c r="D23" s="14"/>
      <c r="E23" s="6"/>
      <c r="F23" s="206" t="s">
        <v>16</v>
      </c>
      <c r="G23" s="206"/>
      <c r="H23" s="206"/>
      <c r="I23" s="206"/>
      <c r="J23" s="206"/>
      <c r="K23" s="206"/>
      <c r="L23" s="206"/>
      <c r="M23" s="206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204" t="s">
        <v>18</v>
      </c>
      <c r="C25" s="204"/>
      <c r="D25" s="9"/>
      <c r="E25" s="16" t="s">
        <v>19</v>
      </c>
      <c r="F25" s="213" t="s">
        <v>20</v>
      </c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205" t="s">
        <v>12</v>
      </c>
      <c r="C26" s="205"/>
      <c r="D26" s="14"/>
      <c r="E26" s="17" t="s">
        <v>91</v>
      </c>
      <c r="F26" s="205" t="s">
        <v>21</v>
      </c>
      <c r="G26" s="205"/>
      <c r="H26" s="205"/>
      <c r="I26" s="205"/>
      <c r="J26" s="205"/>
      <c r="K26" s="205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212" t="s">
        <v>132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210" t="s">
        <v>131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33" customHeight="1">
      <c r="A32" s="25" t="s">
        <v>23</v>
      </c>
      <c r="B32" s="184" t="s">
        <v>24</v>
      </c>
      <c r="C32" s="184"/>
      <c r="D32" s="184"/>
      <c r="E32" s="184"/>
      <c r="F32" s="184"/>
      <c r="G32" s="188" t="s">
        <v>104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s="12" customFormat="1" ht="18.75" customHeight="1">
      <c r="A33" s="25"/>
      <c r="B33" s="115"/>
      <c r="C33" s="115"/>
      <c r="D33" s="115"/>
      <c r="E33" s="115"/>
      <c r="F33" s="115"/>
      <c r="G33" s="188" t="s">
        <v>141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25.5" customHeight="1">
      <c r="A34" s="177" t="s">
        <v>25</v>
      </c>
      <c r="B34" s="185" t="s">
        <v>26</v>
      </c>
      <c r="C34" s="185"/>
      <c r="D34" s="185"/>
      <c r="E34" s="185"/>
      <c r="F34" s="185"/>
      <c r="G34" s="188" t="s">
        <v>27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s="12" customFormat="1" ht="17.25" customHeight="1">
      <c r="A35" s="177"/>
      <c r="B35" s="185"/>
      <c r="C35" s="185"/>
      <c r="D35" s="185"/>
      <c r="E35" s="185"/>
      <c r="F35" s="185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ht="9" customHeight="1"/>
    <row r="37" spans="1:11" s="28" customFormat="1" ht="14.25" customHeight="1">
      <c r="A37" s="26" t="s">
        <v>28</v>
      </c>
      <c r="B37" s="27" t="s">
        <v>29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5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9" ht="13.5" customHeight="1">
      <c r="A39" s="182" t="s">
        <v>30</v>
      </c>
      <c r="B39" s="183"/>
      <c r="C39" s="30" t="s">
        <v>31</v>
      </c>
      <c r="D39" s="182" t="s">
        <v>32</v>
      </c>
      <c r="E39" s="183"/>
      <c r="F39" s="187" t="s">
        <v>33</v>
      </c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31"/>
      <c r="S39" s="32"/>
    </row>
    <row r="40" spans="1:18" ht="17.25" customHeight="1">
      <c r="A40" s="180"/>
      <c r="B40" s="181"/>
      <c r="C40" s="33"/>
      <c r="D40" s="178"/>
      <c r="E40" s="179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4"/>
    </row>
    <row r="41" ht="4.5" customHeight="1"/>
    <row r="42" spans="1:8" s="28" customFormat="1" ht="29.25" customHeight="1">
      <c r="A42" s="26" t="s">
        <v>34</v>
      </c>
      <c r="B42" s="27" t="s">
        <v>35</v>
      </c>
      <c r="C42" s="27"/>
      <c r="D42" s="27"/>
      <c r="E42" s="27"/>
      <c r="F42" s="27"/>
      <c r="G42" s="27"/>
      <c r="H42" s="27"/>
    </row>
    <row r="43" spans="16:17" ht="18" customHeight="1">
      <c r="P43" s="174" t="s">
        <v>36</v>
      </c>
      <c r="Q43" s="174"/>
    </row>
    <row r="44" spans="1:18" s="12" customFormat="1" ht="12.75" customHeight="1">
      <c r="A44" s="207" t="s">
        <v>30</v>
      </c>
      <c r="B44" s="208" t="s">
        <v>31</v>
      </c>
      <c r="C44" s="208" t="s">
        <v>32</v>
      </c>
      <c r="D44" s="166" t="s">
        <v>92</v>
      </c>
      <c r="E44" s="175"/>
      <c r="F44" s="175"/>
      <c r="G44" s="175"/>
      <c r="H44" s="167"/>
      <c r="I44" s="166" t="s">
        <v>37</v>
      </c>
      <c r="J44" s="167"/>
      <c r="K44" s="170" t="s">
        <v>38</v>
      </c>
      <c r="L44" s="170"/>
      <c r="M44" s="170"/>
      <c r="N44" s="170"/>
      <c r="O44" s="170"/>
      <c r="P44" s="97" t="s">
        <v>39</v>
      </c>
      <c r="Q44" s="97"/>
      <c r="R44" s="37"/>
    </row>
    <row r="45" spans="1:18" s="12" customFormat="1" ht="27" customHeight="1">
      <c r="A45" s="97"/>
      <c r="B45" s="209"/>
      <c r="C45" s="209"/>
      <c r="D45" s="168"/>
      <c r="E45" s="176"/>
      <c r="F45" s="176"/>
      <c r="G45" s="176"/>
      <c r="H45" s="169"/>
      <c r="I45" s="168"/>
      <c r="J45" s="169"/>
      <c r="K45" s="170"/>
      <c r="L45" s="170"/>
      <c r="M45" s="170"/>
      <c r="N45" s="170"/>
      <c r="O45" s="170"/>
      <c r="P45" s="97"/>
      <c r="Q45" s="97"/>
      <c r="R45" s="37"/>
    </row>
    <row r="46" spans="1:18" ht="11.25" customHeight="1">
      <c r="A46" s="38">
        <v>1</v>
      </c>
      <c r="B46" s="38">
        <v>2</v>
      </c>
      <c r="C46" s="38">
        <v>3</v>
      </c>
      <c r="D46" s="143">
        <v>4</v>
      </c>
      <c r="E46" s="144"/>
      <c r="F46" s="144"/>
      <c r="G46" s="144"/>
      <c r="H46" s="145"/>
      <c r="I46" s="143">
        <v>5</v>
      </c>
      <c r="J46" s="145"/>
      <c r="K46" s="146">
        <v>6</v>
      </c>
      <c r="L46" s="146"/>
      <c r="M46" s="146"/>
      <c r="N46" s="146"/>
      <c r="O46" s="146"/>
      <c r="P46" s="146">
        <v>7</v>
      </c>
      <c r="Q46" s="146"/>
      <c r="R46" s="40"/>
    </row>
    <row r="47" spans="1:18" ht="44.25" customHeight="1">
      <c r="A47" s="36">
        <v>1</v>
      </c>
      <c r="B47" s="41" t="s">
        <v>18</v>
      </c>
      <c r="C47" s="35" t="s">
        <v>19</v>
      </c>
      <c r="D47" s="124" t="s">
        <v>40</v>
      </c>
      <c r="E47" s="108"/>
      <c r="F47" s="108"/>
      <c r="G47" s="108"/>
      <c r="H47" s="109"/>
      <c r="I47" s="105">
        <v>3642.2</v>
      </c>
      <c r="J47" s="106"/>
      <c r="K47" s="105">
        <v>0</v>
      </c>
      <c r="L47" s="107"/>
      <c r="M47" s="107"/>
      <c r="N47" s="107"/>
      <c r="O47" s="106"/>
      <c r="P47" s="105">
        <f>I47+K47</f>
        <v>3642.2</v>
      </c>
      <c r="Q47" s="106"/>
      <c r="R47" s="40"/>
    </row>
    <row r="48" spans="1:18" ht="72" customHeight="1">
      <c r="A48" s="36">
        <v>2</v>
      </c>
      <c r="B48" s="41" t="s">
        <v>18</v>
      </c>
      <c r="C48" s="35" t="s">
        <v>19</v>
      </c>
      <c r="D48" s="124" t="s">
        <v>100</v>
      </c>
      <c r="E48" s="108"/>
      <c r="F48" s="108"/>
      <c r="G48" s="108"/>
      <c r="H48" s="109"/>
      <c r="I48" s="105">
        <v>196</v>
      </c>
      <c r="J48" s="106"/>
      <c r="K48" s="105">
        <v>0</v>
      </c>
      <c r="L48" s="107"/>
      <c r="M48" s="107"/>
      <c r="N48" s="107"/>
      <c r="O48" s="106"/>
      <c r="P48" s="105">
        <f>I48+K48</f>
        <v>196</v>
      </c>
      <c r="Q48" s="106"/>
      <c r="R48" s="40"/>
    </row>
    <row r="49" spans="1:18" ht="57" customHeight="1">
      <c r="A49" s="36">
        <v>3</v>
      </c>
      <c r="B49" s="41" t="s">
        <v>18</v>
      </c>
      <c r="C49" s="35" t="s">
        <v>19</v>
      </c>
      <c r="D49" s="124" t="s">
        <v>117</v>
      </c>
      <c r="E49" s="108"/>
      <c r="F49" s="108"/>
      <c r="G49" s="108"/>
      <c r="H49" s="109"/>
      <c r="I49" s="105">
        <v>198.6</v>
      </c>
      <c r="J49" s="106"/>
      <c r="K49" s="105">
        <v>0</v>
      </c>
      <c r="L49" s="107"/>
      <c r="M49" s="107"/>
      <c r="N49" s="107"/>
      <c r="O49" s="106"/>
      <c r="P49" s="105">
        <f>I49</f>
        <v>198.6</v>
      </c>
      <c r="Q49" s="106"/>
      <c r="R49" s="40"/>
    </row>
    <row r="50" spans="1:18" ht="72" customHeight="1">
      <c r="A50" s="36">
        <v>4</v>
      </c>
      <c r="B50" s="41" t="s">
        <v>18</v>
      </c>
      <c r="C50" s="35" t="s">
        <v>19</v>
      </c>
      <c r="D50" s="124" t="s">
        <v>118</v>
      </c>
      <c r="E50" s="108"/>
      <c r="F50" s="108"/>
      <c r="G50" s="108"/>
      <c r="H50" s="109"/>
      <c r="I50" s="105">
        <v>8073.1</v>
      </c>
      <c r="J50" s="106"/>
      <c r="K50" s="105">
        <v>0</v>
      </c>
      <c r="L50" s="107"/>
      <c r="M50" s="107"/>
      <c r="N50" s="107"/>
      <c r="O50" s="106"/>
      <c r="P50" s="105">
        <f>I50</f>
        <v>8073.1</v>
      </c>
      <c r="Q50" s="106"/>
      <c r="R50" s="40"/>
    </row>
    <row r="51" spans="1:18" ht="72" customHeight="1">
      <c r="A51" s="36">
        <v>5</v>
      </c>
      <c r="B51" s="41" t="s">
        <v>18</v>
      </c>
      <c r="C51" s="35" t="s">
        <v>19</v>
      </c>
      <c r="D51" s="124" t="s">
        <v>119</v>
      </c>
      <c r="E51" s="108"/>
      <c r="F51" s="108"/>
      <c r="G51" s="108"/>
      <c r="H51" s="109"/>
      <c r="I51" s="105">
        <v>3057.17</v>
      </c>
      <c r="J51" s="106"/>
      <c r="K51" s="105">
        <v>0</v>
      </c>
      <c r="L51" s="107"/>
      <c r="M51" s="107"/>
      <c r="N51" s="107"/>
      <c r="O51" s="106"/>
      <c r="P51" s="105">
        <f>I51</f>
        <v>3057.17</v>
      </c>
      <c r="Q51" s="106"/>
      <c r="R51" s="40"/>
    </row>
    <row r="52" spans="1:18" ht="72" customHeight="1">
      <c r="A52" s="36">
        <v>6</v>
      </c>
      <c r="B52" s="41" t="s">
        <v>18</v>
      </c>
      <c r="C52" s="35" t="s">
        <v>19</v>
      </c>
      <c r="D52" s="124" t="s">
        <v>125</v>
      </c>
      <c r="E52" s="108"/>
      <c r="F52" s="108"/>
      <c r="G52" s="108"/>
      <c r="H52" s="109"/>
      <c r="I52" s="105">
        <v>0</v>
      </c>
      <c r="J52" s="106"/>
      <c r="K52" s="105">
        <v>1600</v>
      </c>
      <c r="L52" s="107"/>
      <c r="M52" s="107"/>
      <c r="N52" s="107"/>
      <c r="O52" s="106"/>
      <c r="P52" s="105">
        <f>K52</f>
        <v>1600</v>
      </c>
      <c r="Q52" s="106"/>
      <c r="R52" s="40"/>
    </row>
    <row r="53" spans="1:18" ht="72" customHeight="1">
      <c r="A53" s="36">
        <v>7</v>
      </c>
      <c r="B53" s="41" t="s">
        <v>18</v>
      </c>
      <c r="C53" s="35" t="s">
        <v>19</v>
      </c>
      <c r="D53" s="124" t="s">
        <v>129</v>
      </c>
      <c r="E53" s="108"/>
      <c r="F53" s="108"/>
      <c r="G53" s="108"/>
      <c r="H53" s="109"/>
      <c r="I53" s="105">
        <v>0</v>
      </c>
      <c r="J53" s="106"/>
      <c r="K53" s="105">
        <v>5000</v>
      </c>
      <c r="L53" s="107"/>
      <c r="M53" s="107"/>
      <c r="N53" s="107"/>
      <c r="O53" s="106"/>
      <c r="P53" s="105">
        <f>K53</f>
        <v>5000</v>
      </c>
      <c r="Q53" s="106"/>
      <c r="R53" s="40"/>
    </row>
    <row r="54" spans="1:17" s="12" customFormat="1" ht="52.5" customHeight="1">
      <c r="A54" s="36"/>
      <c r="B54" s="41"/>
      <c r="C54" s="35"/>
      <c r="D54" s="124" t="s">
        <v>128</v>
      </c>
      <c r="E54" s="108"/>
      <c r="F54" s="108"/>
      <c r="G54" s="108"/>
      <c r="H54" s="109"/>
      <c r="I54" s="105">
        <f>I47+I48+I49+I50+I51</f>
        <v>15167.07</v>
      </c>
      <c r="J54" s="106"/>
      <c r="K54" s="105">
        <f>K52+K53</f>
        <v>6600</v>
      </c>
      <c r="L54" s="107"/>
      <c r="M54" s="107"/>
      <c r="N54" s="107"/>
      <c r="O54" s="106"/>
      <c r="P54" s="105">
        <f>P47+P48+P49+P50+P51+P52+P53</f>
        <v>21767.07</v>
      </c>
      <c r="Q54" s="106"/>
    </row>
    <row r="55" spans="9:10" ht="12.75">
      <c r="I55" s="172"/>
      <c r="J55" s="173"/>
    </row>
    <row r="56" spans="1:17" s="28" customFormat="1" ht="15.75" customHeight="1">
      <c r="A56" s="26" t="s">
        <v>41</v>
      </c>
      <c r="B56" s="171" t="s">
        <v>42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</row>
    <row r="57" spans="11:17" ht="13.5" customHeight="1">
      <c r="K57" s="31"/>
      <c r="L57" s="31"/>
      <c r="Q57" s="42" t="s">
        <v>36</v>
      </c>
    </row>
    <row r="58" spans="1:17" s="12" customFormat="1" ht="15.75" customHeight="1">
      <c r="A58" s="97" t="s">
        <v>43</v>
      </c>
      <c r="B58" s="97"/>
      <c r="C58" s="97"/>
      <c r="D58" s="160" t="s">
        <v>31</v>
      </c>
      <c r="E58" s="161"/>
      <c r="F58" s="161"/>
      <c r="G58" s="161"/>
      <c r="H58" s="162"/>
      <c r="I58" s="166" t="s">
        <v>37</v>
      </c>
      <c r="J58" s="167"/>
      <c r="K58" s="170" t="s">
        <v>38</v>
      </c>
      <c r="L58" s="170"/>
      <c r="M58" s="170"/>
      <c r="N58" s="170"/>
      <c r="O58" s="170"/>
      <c r="P58" s="97" t="s">
        <v>39</v>
      </c>
      <c r="Q58" s="97"/>
    </row>
    <row r="59" spans="1:17" s="12" customFormat="1" ht="27" customHeight="1">
      <c r="A59" s="97"/>
      <c r="B59" s="97"/>
      <c r="C59" s="97"/>
      <c r="D59" s="163"/>
      <c r="E59" s="164"/>
      <c r="F59" s="164"/>
      <c r="G59" s="164"/>
      <c r="H59" s="165"/>
      <c r="I59" s="168"/>
      <c r="J59" s="169"/>
      <c r="K59" s="170"/>
      <c r="L59" s="170"/>
      <c r="M59" s="170"/>
      <c r="N59" s="170"/>
      <c r="O59" s="170"/>
      <c r="P59" s="97"/>
      <c r="Q59" s="97"/>
    </row>
    <row r="60" spans="1:17" ht="12.75" customHeight="1">
      <c r="A60" s="146">
        <v>1</v>
      </c>
      <c r="B60" s="146"/>
      <c r="C60" s="146"/>
      <c r="D60" s="143">
        <v>2</v>
      </c>
      <c r="E60" s="144"/>
      <c r="F60" s="144"/>
      <c r="G60" s="144"/>
      <c r="H60" s="145"/>
      <c r="I60" s="143">
        <v>3</v>
      </c>
      <c r="J60" s="145"/>
      <c r="K60" s="146">
        <v>4</v>
      </c>
      <c r="L60" s="146"/>
      <c r="M60" s="146"/>
      <c r="N60" s="146"/>
      <c r="O60" s="146"/>
      <c r="P60" s="146">
        <v>5</v>
      </c>
      <c r="Q60" s="146"/>
    </row>
    <row r="61" spans="1:17" s="12" customFormat="1" ht="17.25" customHeight="1">
      <c r="A61" s="189" t="s">
        <v>44</v>
      </c>
      <c r="B61" s="189"/>
      <c r="C61" s="189"/>
      <c r="D61" s="110"/>
      <c r="E61" s="99"/>
      <c r="F61" s="99"/>
      <c r="G61" s="99"/>
      <c r="H61" s="111"/>
      <c r="I61" s="105"/>
      <c r="J61" s="106"/>
      <c r="K61" s="105"/>
      <c r="L61" s="107"/>
      <c r="M61" s="107"/>
      <c r="N61" s="107"/>
      <c r="O61" s="106"/>
      <c r="P61" s="105"/>
      <c r="Q61" s="106"/>
    </row>
    <row r="62" spans="1:17" s="12" customFormat="1" ht="16.5" customHeight="1">
      <c r="A62" s="189" t="s">
        <v>45</v>
      </c>
      <c r="B62" s="189"/>
      <c r="C62" s="189"/>
      <c r="D62" s="110"/>
      <c r="E62" s="99"/>
      <c r="F62" s="99"/>
      <c r="G62" s="99"/>
      <c r="H62" s="111"/>
      <c r="I62" s="105"/>
      <c r="J62" s="106"/>
      <c r="K62" s="105"/>
      <c r="L62" s="107"/>
      <c r="M62" s="107"/>
      <c r="N62" s="107"/>
      <c r="O62" s="106"/>
      <c r="P62" s="105"/>
      <c r="Q62" s="106"/>
    </row>
    <row r="63" spans="1:17" s="12" customFormat="1" ht="12.75" customHeight="1">
      <c r="A63" s="189" t="s">
        <v>46</v>
      </c>
      <c r="B63" s="189"/>
      <c r="C63" s="189"/>
      <c r="D63" s="110"/>
      <c r="E63" s="99"/>
      <c r="F63" s="99"/>
      <c r="G63" s="99"/>
      <c r="H63" s="111"/>
      <c r="I63" s="105"/>
      <c r="J63" s="106"/>
      <c r="K63" s="105"/>
      <c r="L63" s="107"/>
      <c r="M63" s="107"/>
      <c r="N63" s="107"/>
      <c r="O63" s="106"/>
      <c r="P63" s="105"/>
      <c r="Q63" s="106"/>
    </row>
    <row r="64" spans="1:17" s="12" customFormat="1" ht="27" customHeight="1">
      <c r="A64" s="189" t="s">
        <v>47</v>
      </c>
      <c r="B64" s="189"/>
      <c r="C64" s="189"/>
      <c r="D64" s="110"/>
      <c r="E64" s="99"/>
      <c r="F64" s="99"/>
      <c r="G64" s="99"/>
      <c r="H64" s="111"/>
      <c r="I64" s="105"/>
      <c r="J64" s="106"/>
      <c r="K64" s="105"/>
      <c r="L64" s="107"/>
      <c r="M64" s="107"/>
      <c r="N64" s="107"/>
      <c r="O64" s="106"/>
      <c r="P64" s="105"/>
      <c r="Q64" s="106"/>
    </row>
    <row r="65" spans="1:17" s="12" customFormat="1" ht="19.5" customHeight="1">
      <c r="A65" s="190" t="s">
        <v>48</v>
      </c>
      <c r="B65" s="190"/>
      <c r="C65" s="190"/>
      <c r="D65" s="110"/>
      <c r="E65" s="99"/>
      <c r="F65" s="99"/>
      <c r="G65" s="99"/>
      <c r="H65" s="111"/>
      <c r="I65" s="105"/>
      <c r="J65" s="106"/>
      <c r="K65" s="105"/>
      <c r="L65" s="107"/>
      <c r="M65" s="107"/>
      <c r="N65" s="107"/>
      <c r="O65" s="106"/>
      <c r="P65" s="105"/>
      <c r="Q65" s="106"/>
    </row>
    <row r="66" spans="1:17" s="44" customFormat="1" ht="16.5" customHeight="1">
      <c r="A66" s="22" t="s">
        <v>49</v>
      </c>
      <c r="B66" s="150" t="s">
        <v>50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</row>
    <row r="68" spans="1:17" s="12" customFormat="1" ht="34.5" customHeight="1">
      <c r="A68" s="45" t="s">
        <v>30</v>
      </c>
      <c r="B68" s="43" t="s">
        <v>31</v>
      </c>
      <c r="C68" s="110" t="s">
        <v>51</v>
      </c>
      <c r="D68" s="99"/>
      <c r="E68" s="99"/>
      <c r="F68" s="111"/>
      <c r="G68" s="97" t="s">
        <v>52</v>
      </c>
      <c r="H68" s="97"/>
      <c r="I68" s="110" t="s">
        <v>53</v>
      </c>
      <c r="J68" s="99"/>
      <c r="K68" s="111"/>
      <c r="L68" s="151" t="s">
        <v>54</v>
      </c>
      <c r="M68" s="152"/>
      <c r="N68" s="153"/>
      <c r="O68" s="151" t="s">
        <v>55</v>
      </c>
      <c r="P68" s="152"/>
      <c r="Q68" s="153"/>
    </row>
    <row r="69" spans="1:17" ht="13.5" customHeight="1">
      <c r="A69" s="46">
        <v>1</v>
      </c>
      <c r="B69" s="39">
        <v>2</v>
      </c>
      <c r="C69" s="143">
        <v>3</v>
      </c>
      <c r="D69" s="144"/>
      <c r="E69" s="144"/>
      <c r="F69" s="145"/>
      <c r="G69" s="146">
        <v>4</v>
      </c>
      <c r="H69" s="146"/>
      <c r="I69" s="143">
        <v>5</v>
      </c>
      <c r="J69" s="144"/>
      <c r="K69" s="145"/>
      <c r="L69" s="47"/>
      <c r="M69" s="48"/>
      <c r="N69" s="49"/>
      <c r="O69" s="147">
        <v>6</v>
      </c>
      <c r="P69" s="148"/>
      <c r="Q69" s="149"/>
    </row>
    <row r="70" spans="1:17" s="12" customFormat="1" ht="28.5" customHeight="1">
      <c r="A70" s="96"/>
      <c r="B70" s="135">
        <v>1412220</v>
      </c>
      <c r="C70" s="137" t="s">
        <v>99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8"/>
    </row>
    <row r="71" spans="1:17" s="12" customFormat="1" ht="19.5" customHeight="1">
      <c r="A71" s="95">
        <v>1</v>
      </c>
      <c r="B71" s="100"/>
      <c r="C71" s="103" t="s">
        <v>56</v>
      </c>
      <c r="D71" s="103"/>
      <c r="E71" s="103"/>
      <c r="F71" s="103"/>
      <c r="G71" s="103"/>
      <c r="H71" s="103"/>
      <c r="I71" s="103"/>
      <c r="J71" s="103"/>
      <c r="K71" s="104"/>
      <c r="L71" s="36"/>
      <c r="M71" s="36"/>
      <c r="N71" s="36"/>
      <c r="O71" s="110"/>
      <c r="P71" s="99"/>
      <c r="Q71" s="111"/>
    </row>
    <row r="72" spans="1:18" s="12" customFormat="1" ht="31.5" customHeight="1">
      <c r="A72" s="96"/>
      <c r="B72" s="100"/>
      <c r="C72" s="108" t="s">
        <v>57</v>
      </c>
      <c r="D72" s="108"/>
      <c r="E72" s="108"/>
      <c r="F72" s="109"/>
      <c r="G72" s="110" t="s">
        <v>58</v>
      </c>
      <c r="H72" s="111"/>
      <c r="I72" s="139" t="s">
        <v>59</v>
      </c>
      <c r="J72" s="139"/>
      <c r="K72" s="139"/>
      <c r="L72" s="52">
        <v>3</v>
      </c>
      <c r="M72" s="52">
        <v>1</v>
      </c>
      <c r="N72" s="52">
        <f>L72+M72</f>
        <v>4</v>
      </c>
      <c r="O72" s="140">
        <v>2085.7</v>
      </c>
      <c r="P72" s="134"/>
      <c r="Q72" s="116"/>
      <c r="R72" s="53" t="e">
        <f>O72+#REF!</f>
        <v>#REF!</v>
      </c>
    </row>
    <row r="73" spans="1:18" s="12" customFormat="1" ht="36.75" customHeight="1">
      <c r="A73" s="96"/>
      <c r="B73" s="100"/>
      <c r="C73" s="108" t="s">
        <v>60</v>
      </c>
      <c r="D73" s="108"/>
      <c r="E73" s="108"/>
      <c r="F73" s="109"/>
      <c r="G73" s="110" t="s">
        <v>58</v>
      </c>
      <c r="H73" s="111"/>
      <c r="I73" s="139" t="s">
        <v>59</v>
      </c>
      <c r="J73" s="139"/>
      <c r="K73" s="139"/>
      <c r="L73" s="52">
        <v>3</v>
      </c>
      <c r="M73" s="52">
        <v>1</v>
      </c>
      <c r="N73" s="52">
        <f>L73+M73</f>
        <v>4</v>
      </c>
      <c r="O73" s="140">
        <v>1556.5</v>
      </c>
      <c r="P73" s="134"/>
      <c r="Q73" s="116"/>
      <c r="R73" s="53" t="e">
        <f>O73+#REF!</f>
        <v>#REF!</v>
      </c>
    </row>
    <row r="74" spans="1:17" s="12" customFormat="1" ht="29.25" customHeight="1">
      <c r="A74" s="95">
        <v>2</v>
      </c>
      <c r="B74" s="100"/>
      <c r="C74" s="103" t="s">
        <v>61</v>
      </c>
      <c r="D74" s="103"/>
      <c r="E74" s="103"/>
      <c r="F74" s="103"/>
      <c r="G74" s="103"/>
      <c r="H74" s="103"/>
      <c r="I74" s="103"/>
      <c r="J74" s="103"/>
      <c r="K74" s="103"/>
      <c r="L74" s="84"/>
      <c r="M74" s="36"/>
      <c r="N74" s="36"/>
      <c r="O74" s="110"/>
      <c r="P74" s="99"/>
      <c r="Q74" s="111"/>
    </row>
    <row r="75" spans="1:17" s="12" customFormat="1" ht="72.75" customHeight="1">
      <c r="A75" s="95"/>
      <c r="B75" s="100"/>
      <c r="C75" s="108" t="s">
        <v>124</v>
      </c>
      <c r="D75" s="108"/>
      <c r="E75" s="108"/>
      <c r="F75" s="109"/>
      <c r="G75" s="110" t="s">
        <v>62</v>
      </c>
      <c r="H75" s="111"/>
      <c r="I75" s="112" t="s">
        <v>63</v>
      </c>
      <c r="J75" s="113"/>
      <c r="K75" s="114"/>
      <c r="L75" s="36"/>
      <c r="M75" s="36"/>
      <c r="N75" s="36"/>
      <c r="O75" s="110">
        <v>3</v>
      </c>
      <c r="P75" s="99"/>
      <c r="Q75" s="111"/>
    </row>
    <row r="76" spans="1:17" s="12" customFormat="1" ht="69" customHeight="1">
      <c r="A76" s="95"/>
      <c r="B76" s="100"/>
      <c r="C76" s="108" t="s">
        <v>111</v>
      </c>
      <c r="D76" s="108"/>
      <c r="E76" s="108"/>
      <c r="F76" s="109"/>
      <c r="G76" s="97" t="s">
        <v>65</v>
      </c>
      <c r="H76" s="97"/>
      <c r="I76" s="154" t="s">
        <v>63</v>
      </c>
      <c r="J76" s="155"/>
      <c r="K76" s="156"/>
      <c r="L76" s="36"/>
      <c r="M76" s="36"/>
      <c r="N76" s="36"/>
      <c r="O76" s="110">
        <v>8106</v>
      </c>
      <c r="P76" s="99"/>
      <c r="Q76" s="111"/>
    </row>
    <row r="77" spans="1:17" s="55" customFormat="1" ht="42" customHeight="1">
      <c r="A77" s="94"/>
      <c r="B77" s="100"/>
      <c r="C77" s="108" t="s">
        <v>112</v>
      </c>
      <c r="D77" s="108"/>
      <c r="E77" s="108"/>
      <c r="F77" s="109"/>
      <c r="G77" s="110" t="s">
        <v>65</v>
      </c>
      <c r="H77" s="111"/>
      <c r="I77" s="112" t="s">
        <v>63</v>
      </c>
      <c r="J77" s="113"/>
      <c r="K77" s="114"/>
      <c r="L77" s="52">
        <v>273</v>
      </c>
      <c r="M77" s="52"/>
      <c r="N77" s="52">
        <f>L77+M77</f>
        <v>273</v>
      </c>
      <c r="O77" s="133">
        <v>9</v>
      </c>
      <c r="P77" s="134"/>
      <c r="Q77" s="116"/>
    </row>
    <row r="78" spans="1:17" s="12" customFormat="1" ht="22.5" customHeight="1">
      <c r="A78" s="95">
        <v>3</v>
      </c>
      <c r="B78" s="100"/>
      <c r="C78" s="131" t="s">
        <v>66</v>
      </c>
      <c r="D78" s="131"/>
      <c r="E78" s="131"/>
      <c r="F78" s="131"/>
      <c r="G78" s="131"/>
      <c r="H78" s="131"/>
      <c r="I78" s="131"/>
      <c r="J78" s="131"/>
      <c r="K78" s="132"/>
      <c r="L78" s="52"/>
      <c r="M78" s="52"/>
      <c r="N78" s="52"/>
      <c r="O78" s="133"/>
      <c r="P78" s="134"/>
      <c r="Q78" s="116"/>
    </row>
    <row r="79" spans="1:17" s="12" customFormat="1" ht="43.5" customHeight="1" hidden="1">
      <c r="A79" s="95"/>
      <c r="B79" s="100"/>
      <c r="C79" s="157" t="s">
        <v>105</v>
      </c>
      <c r="D79" s="157"/>
      <c r="E79" s="157"/>
      <c r="F79" s="158"/>
      <c r="G79" s="133" t="s">
        <v>58</v>
      </c>
      <c r="H79" s="116"/>
      <c r="I79" s="120" t="s">
        <v>68</v>
      </c>
      <c r="J79" s="120"/>
      <c r="K79" s="120"/>
      <c r="L79" s="52"/>
      <c r="M79" s="52"/>
      <c r="N79" s="52"/>
      <c r="O79" s="133">
        <f>O72/O76</f>
        <v>0.2573032321736985</v>
      </c>
      <c r="P79" s="134"/>
      <c r="Q79" s="116"/>
    </row>
    <row r="80" spans="1:17" s="12" customFormat="1" ht="42.75" customHeight="1">
      <c r="A80" s="95"/>
      <c r="B80" s="100"/>
      <c r="C80" s="157" t="s">
        <v>67</v>
      </c>
      <c r="D80" s="157"/>
      <c r="E80" s="157"/>
      <c r="F80" s="158"/>
      <c r="G80" s="133" t="s">
        <v>58</v>
      </c>
      <c r="H80" s="116"/>
      <c r="I80" s="120" t="s">
        <v>68</v>
      </c>
      <c r="J80" s="120"/>
      <c r="K80" s="120"/>
      <c r="L80" s="57" t="e">
        <f>#REF!*1000/255/#REF!*100</f>
        <v>#REF!</v>
      </c>
      <c r="M80" s="57"/>
      <c r="N80" s="57" t="e">
        <f>L80+M80</f>
        <v>#REF!</v>
      </c>
      <c r="O80" s="140">
        <f>O73/O77</f>
        <v>172.94444444444446</v>
      </c>
      <c r="P80" s="141"/>
      <c r="Q80" s="142"/>
    </row>
    <row r="81" spans="1:17" s="12" customFormat="1" ht="0.75" customHeight="1">
      <c r="A81" s="95"/>
      <c r="B81" s="100"/>
      <c r="C81" s="87"/>
      <c r="D81" s="87"/>
      <c r="E81" s="87"/>
      <c r="F81" s="85"/>
      <c r="G81" s="88"/>
      <c r="H81" s="90"/>
      <c r="I81" s="86"/>
      <c r="J81" s="86"/>
      <c r="K81" s="86"/>
      <c r="L81" s="52"/>
      <c r="M81" s="52"/>
      <c r="N81" s="52"/>
      <c r="O81" s="88"/>
      <c r="P81" s="89"/>
      <c r="Q81" s="90"/>
    </row>
    <row r="82" spans="1:17" s="12" customFormat="1" ht="14.25" customHeight="1">
      <c r="A82" s="95"/>
      <c r="B82" s="101"/>
      <c r="C82" s="87"/>
      <c r="D82" s="87"/>
      <c r="E82" s="87"/>
      <c r="F82" s="85"/>
      <c r="G82" s="88"/>
      <c r="H82" s="90"/>
      <c r="I82" s="92"/>
      <c r="J82" s="93"/>
      <c r="K82" s="91"/>
      <c r="L82" s="52"/>
      <c r="M82" s="52"/>
      <c r="N82" s="52"/>
      <c r="O82" s="88"/>
      <c r="P82" s="89"/>
      <c r="Q82" s="90"/>
    </row>
    <row r="83" spans="1:17" ht="13.5" customHeight="1">
      <c r="A83" s="58"/>
      <c r="B83" s="59"/>
      <c r="C83" s="59"/>
      <c r="D83" s="59"/>
      <c r="E83" s="59"/>
      <c r="F83" s="59"/>
      <c r="G83" s="59"/>
      <c r="H83" s="59"/>
      <c r="I83" s="60"/>
      <c r="J83" s="61"/>
      <c r="K83" s="61"/>
      <c r="L83" s="61"/>
      <c r="M83" s="61"/>
      <c r="N83" s="61"/>
      <c r="O83" s="61"/>
      <c r="P83" s="61"/>
      <c r="Q83" s="61"/>
    </row>
    <row r="84" spans="1:17" ht="15.75">
      <c r="A84" s="22" t="s">
        <v>49</v>
      </c>
      <c r="B84" s="150" t="s">
        <v>50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</row>
    <row r="86" spans="1:17" ht="31.5">
      <c r="A86" s="45" t="s">
        <v>30</v>
      </c>
      <c r="B86" s="43" t="s">
        <v>31</v>
      </c>
      <c r="C86" s="110" t="s">
        <v>51</v>
      </c>
      <c r="D86" s="99"/>
      <c r="E86" s="99"/>
      <c r="F86" s="111"/>
      <c r="G86" s="97" t="s">
        <v>52</v>
      </c>
      <c r="H86" s="97"/>
      <c r="I86" s="110" t="s">
        <v>53</v>
      </c>
      <c r="J86" s="99"/>
      <c r="K86" s="111"/>
      <c r="L86" s="151" t="s">
        <v>54</v>
      </c>
      <c r="M86" s="152"/>
      <c r="N86" s="153"/>
      <c r="O86" s="151" t="s">
        <v>55</v>
      </c>
      <c r="P86" s="152"/>
      <c r="Q86" s="153"/>
    </row>
    <row r="87" spans="1:17" ht="12.75">
      <c r="A87" s="46">
        <v>1</v>
      </c>
      <c r="B87" s="39">
        <v>2</v>
      </c>
      <c r="C87" s="143">
        <v>3</v>
      </c>
      <c r="D87" s="144"/>
      <c r="E87" s="144"/>
      <c r="F87" s="145"/>
      <c r="G87" s="146">
        <v>4</v>
      </c>
      <c r="H87" s="146"/>
      <c r="I87" s="143">
        <v>5</v>
      </c>
      <c r="J87" s="144"/>
      <c r="K87" s="145"/>
      <c r="L87" s="47"/>
      <c r="M87" s="48"/>
      <c r="N87" s="49"/>
      <c r="O87" s="147">
        <v>6</v>
      </c>
      <c r="P87" s="148"/>
      <c r="Q87" s="149"/>
    </row>
    <row r="88" spans="1:17" ht="36.75" customHeight="1">
      <c r="A88" s="50"/>
      <c r="B88" s="135">
        <v>1412220</v>
      </c>
      <c r="C88" s="136" t="s">
        <v>100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8"/>
    </row>
    <row r="89" spans="1:17" ht="27" customHeight="1">
      <c r="A89" s="51">
        <v>1</v>
      </c>
      <c r="B89" s="100"/>
      <c r="C89" s="102" t="s">
        <v>56</v>
      </c>
      <c r="D89" s="103"/>
      <c r="E89" s="103"/>
      <c r="F89" s="103"/>
      <c r="G89" s="103"/>
      <c r="H89" s="103"/>
      <c r="I89" s="103"/>
      <c r="J89" s="103"/>
      <c r="K89" s="104"/>
      <c r="L89" s="36"/>
      <c r="M89" s="36"/>
      <c r="N89" s="36"/>
      <c r="O89" s="110"/>
      <c r="P89" s="99"/>
      <c r="Q89" s="111"/>
    </row>
    <row r="90" spans="1:17" ht="69" customHeight="1">
      <c r="A90" s="50"/>
      <c r="B90" s="100"/>
      <c r="C90" s="124" t="s">
        <v>101</v>
      </c>
      <c r="D90" s="108"/>
      <c r="E90" s="108"/>
      <c r="F90" s="109"/>
      <c r="G90" s="110" t="s">
        <v>58</v>
      </c>
      <c r="H90" s="111"/>
      <c r="I90" s="139" t="s">
        <v>59</v>
      </c>
      <c r="J90" s="139"/>
      <c r="K90" s="139"/>
      <c r="L90" s="52">
        <v>3</v>
      </c>
      <c r="M90" s="52">
        <v>1</v>
      </c>
      <c r="N90" s="52">
        <f>L90+M90</f>
        <v>4</v>
      </c>
      <c r="O90" s="140">
        <v>196</v>
      </c>
      <c r="P90" s="134"/>
      <c r="Q90" s="116"/>
    </row>
    <row r="91" spans="1:17" ht="24" customHeight="1">
      <c r="A91" s="51">
        <v>2</v>
      </c>
      <c r="B91" s="100"/>
      <c r="C91" s="102" t="s">
        <v>61</v>
      </c>
      <c r="D91" s="103"/>
      <c r="E91" s="103"/>
      <c r="F91" s="103"/>
      <c r="G91" s="103"/>
      <c r="H91" s="103"/>
      <c r="I91" s="103"/>
      <c r="J91" s="103"/>
      <c r="K91" s="104"/>
      <c r="L91" s="36"/>
      <c r="M91" s="36"/>
      <c r="N91" s="36"/>
      <c r="O91" s="110"/>
      <c r="P91" s="99"/>
      <c r="Q91" s="111"/>
    </row>
    <row r="92" spans="1:17" ht="63.75" customHeight="1">
      <c r="A92" s="54"/>
      <c r="B92" s="100"/>
      <c r="C92" s="124" t="s">
        <v>102</v>
      </c>
      <c r="D92" s="108"/>
      <c r="E92" s="108"/>
      <c r="F92" s="109"/>
      <c r="G92" s="97" t="s">
        <v>62</v>
      </c>
      <c r="H92" s="97"/>
      <c r="I92" s="154" t="s">
        <v>63</v>
      </c>
      <c r="J92" s="155"/>
      <c r="K92" s="156"/>
      <c r="L92" s="52">
        <v>273</v>
      </c>
      <c r="M92" s="52"/>
      <c r="N92" s="52">
        <f>L92+M92</f>
        <v>273</v>
      </c>
      <c r="O92" s="133">
        <v>1</v>
      </c>
      <c r="P92" s="134"/>
      <c r="Q92" s="116"/>
    </row>
    <row r="93" spans="1:17" ht="30.75" customHeight="1" hidden="1">
      <c r="A93" s="54"/>
      <c r="B93" s="100"/>
      <c r="C93" s="124" t="s">
        <v>64</v>
      </c>
      <c r="D93" s="108"/>
      <c r="E93" s="108"/>
      <c r="F93" s="109"/>
      <c r="G93" s="97" t="s">
        <v>65</v>
      </c>
      <c r="H93" s="97"/>
      <c r="I93" s="154" t="s">
        <v>63</v>
      </c>
      <c r="J93" s="155"/>
      <c r="K93" s="156"/>
      <c r="L93" s="52">
        <v>273</v>
      </c>
      <c r="M93" s="52"/>
      <c r="N93" s="52">
        <f>L93+M93</f>
        <v>273</v>
      </c>
      <c r="O93" s="133">
        <v>9</v>
      </c>
      <c r="P93" s="134"/>
      <c r="Q93" s="116"/>
    </row>
    <row r="94" spans="1:17" ht="21.75" customHeight="1">
      <c r="A94" s="51">
        <v>3</v>
      </c>
      <c r="B94" s="100"/>
      <c r="C94" s="130" t="s">
        <v>66</v>
      </c>
      <c r="D94" s="131"/>
      <c r="E94" s="131"/>
      <c r="F94" s="131"/>
      <c r="G94" s="131"/>
      <c r="H94" s="131"/>
      <c r="I94" s="131"/>
      <c r="J94" s="131"/>
      <c r="K94" s="132"/>
      <c r="L94" s="52"/>
      <c r="M94" s="52"/>
      <c r="N94" s="52"/>
      <c r="O94" s="133"/>
      <c r="P94" s="134"/>
      <c r="Q94" s="116"/>
    </row>
    <row r="95" spans="1:17" ht="48.75" customHeight="1">
      <c r="A95" s="56"/>
      <c r="B95" s="101"/>
      <c r="C95" s="159" t="s">
        <v>103</v>
      </c>
      <c r="D95" s="157"/>
      <c r="E95" s="157"/>
      <c r="F95" s="158"/>
      <c r="G95" s="133" t="s">
        <v>58</v>
      </c>
      <c r="H95" s="116"/>
      <c r="I95" s="120" t="s">
        <v>68</v>
      </c>
      <c r="J95" s="120"/>
      <c r="K95" s="120"/>
      <c r="L95" s="57" t="e">
        <f>L92*1000/255/#REF!*100</f>
        <v>#REF!</v>
      </c>
      <c r="M95" s="57"/>
      <c r="N95" s="57" t="e">
        <f>L95+M95</f>
        <v>#REF!</v>
      </c>
      <c r="O95" s="140">
        <f>O90/O92</f>
        <v>196</v>
      </c>
      <c r="P95" s="141"/>
      <c r="Q95" s="142"/>
    </row>
    <row r="96" ht="12.75" hidden="1"/>
    <row r="97" ht="12.75" hidden="1"/>
    <row r="98" ht="12.75" hidden="1"/>
    <row r="100" spans="1:17" ht="15.75">
      <c r="A100" s="22" t="s">
        <v>49</v>
      </c>
      <c r="B100" s="150" t="s">
        <v>50</v>
      </c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</row>
    <row r="102" spans="1:17" ht="31.5">
      <c r="A102" s="45" t="s">
        <v>30</v>
      </c>
      <c r="B102" s="43" t="s">
        <v>31</v>
      </c>
      <c r="C102" s="110" t="s">
        <v>51</v>
      </c>
      <c r="D102" s="99"/>
      <c r="E102" s="99"/>
      <c r="F102" s="111"/>
      <c r="G102" s="97" t="s">
        <v>52</v>
      </c>
      <c r="H102" s="97"/>
      <c r="I102" s="110" t="s">
        <v>53</v>
      </c>
      <c r="J102" s="99"/>
      <c r="K102" s="111"/>
      <c r="L102" s="151" t="s">
        <v>54</v>
      </c>
      <c r="M102" s="152"/>
      <c r="N102" s="153"/>
      <c r="O102" s="151" t="s">
        <v>55</v>
      </c>
      <c r="P102" s="152"/>
      <c r="Q102" s="153"/>
    </row>
    <row r="103" spans="1:17" ht="12.75">
      <c r="A103" s="46">
        <v>1</v>
      </c>
      <c r="B103" s="39">
        <v>2</v>
      </c>
      <c r="C103" s="143">
        <v>3</v>
      </c>
      <c r="D103" s="144"/>
      <c r="E103" s="144"/>
      <c r="F103" s="145"/>
      <c r="G103" s="146">
        <v>4</v>
      </c>
      <c r="H103" s="146"/>
      <c r="I103" s="143">
        <v>5</v>
      </c>
      <c r="J103" s="144"/>
      <c r="K103" s="145"/>
      <c r="L103" s="47"/>
      <c r="M103" s="48"/>
      <c r="N103" s="49"/>
      <c r="O103" s="147">
        <v>6</v>
      </c>
      <c r="P103" s="148"/>
      <c r="Q103" s="149"/>
    </row>
    <row r="104" spans="1:17" ht="36.75" customHeight="1">
      <c r="A104" s="50"/>
      <c r="B104" s="135">
        <v>1412220</v>
      </c>
      <c r="C104" s="136" t="s">
        <v>120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8"/>
    </row>
    <row r="105" spans="1:17" ht="24" customHeight="1">
      <c r="A105" s="51">
        <v>1</v>
      </c>
      <c r="B105" s="100"/>
      <c r="C105" s="102" t="s">
        <v>56</v>
      </c>
      <c r="D105" s="103"/>
      <c r="E105" s="103"/>
      <c r="F105" s="103"/>
      <c r="G105" s="103"/>
      <c r="H105" s="103"/>
      <c r="I105" s="103"/>
      <c r="J105" s="103"/>
      <c r="K105" s="104"/>
      <c r="L105" s="36"/>
      <c r="M105" s="36"/>
      <c r="N105" s="36"/>
      <c r="O105" s="110"/>
      <c r="P105" s="99"/>
      <c r="Q105" s="111"/>
    </row>
    <row r="106" spans="1:17" ht="49.5" customHeight="1">
      <c r="A106" s="50"/>
      <c r="B106" s="100"/>
      <c r="C106" s="124" t="s">
        <v>109</v>
      </c>
      <c r="D106" s="108"/>
      <c r="E106" s="108"/>
      <c r="F106" s="109"/>
      <c r="G106" s="110" t="s">
        <v>58</v>
      </c>
      <c r="H106" s="111"/>
      <c r="I106" s="139" t="s">
        <v>59</v>
      </c>
      <c r="J106" s="139"/>
      <c r="K106" s="139"/>
      <c r="L106" s="52"/>
      <c r="M106" s="52"/>
      <c r="N106" s="52"/>
      <c r="O106" s="140">
        <v>198.62</v>
      </c>
      <c r="P106" s="141"/>
      <c r="Q106" s="142"/>
    </row>
    <row r="107" spans="1:17" ht="33.75" customHeight="1">
      <c r="A107" s="51">
        <v>2</v>
      </c>
      <c r="B107" s="100"/>
      <c r="C107" s="102" t="s">
        <v>61</v>
      </c>
      <c r="D107" s="103"/>
      <c r="E107" s="103"/>
      <c r="F107" s="103"/>
      <c r="G107" s="103"/>
      <c r="H107" s="103"/>
      <c r="I107" s="103"/>
      <c r="J107" s="103"/>
      <c r="K107" s="104"/>
      <c r="L107" s="36"/>
      <c r="M107" s="36"/>
      <c r="N107" s="36"/>
      <c r="O107" s="110"/>
      <c r="P107" s="99"/>
      <c r="Q107" s="111"/>
    </row>
    <row r="108" spans="1:17" ht="57" customHeight="1">
      <c r="A108" s="54"/>
      <c r="B108" s="100"/>
      <c r="C108" s="124" t="s">
        <v>113</v>
      </c>
      <c r="D108" s="108"/>
      <c r="E108" s="108"/>
      <c r="F108" s="109"/>
      <c r="G108" s="110" t="s">
        <v>62</v>
      </c>
      <c r="H108" s="111"/>
      <c r="I108" s="112" t="s">
        <v>63</v>
      </c>
      <c r="J108" s="113"/>
      <c r="K108" s="114"/>
      <c r="L108" s="52"/>
      <c r="M108" s="52"/>
      <c r="N108" s="52"/>
      <c r="O108" s="133">
        <v>2</v>
      </c>
      <c r="P108" s="134"/>
      <c r="Q108" s="116"/>
    </row>
    <row r="109" spans="1:17" ht="44.25" customHeight="1">
      <c r="A109" s="54"/>
      <c r="B109" s="100"/>
      <c r="C109" s="124" t="s">
        <v>114</v>
      </c>
      <c r="D109" s="108"/>
      <c r="E109" s="108"/>
      <c r="F109" s="109"/>
      <c r="G109" s="97" t="s">
        <v>65</v>
      </c>
      <c r="H109" s="97"/>
      <c r="I109" s="154" t="s">
        <v>63</v>
      </c>
      <c r="J109" s="155"/>
      <c r="K109" s="156"/>
      <c r="L109" s="52"/>
      <c r="M109" s="52"/>
      <c r="N109" s="52"/>
      <c r="O109" s="133">
        <v>5</v>
      </c>
      <c r="P109" s="134"/>
      <c r="Q109" s="116"/>
    </row>
    <row r="110" spans="1:17" ht="15.75">
      <c r="A110" s="51">
        <v>3</v>
      </c>
      <c r="B110" s="100"/>
      <c r="C110" s="130" t="s">
        <v>66</v>
      </c>
      <c r="D110" s="131"/>
      <c r="E110" s="131"/>
      <c r="F110" s="131"/>
      <c r="G110" s="131"/>
      <c r="H110" s="131"/>
      <c r="I110" s="131"/>
      <c r="J110" s="131"/>
      <c r="K110" s="132"/>
      <c r="L110" s="52"/>
      <c r="M110" s="52"/>
      <c r="N110" s="52"/>
      <c r="O110" s="133"/>
      <c r="P110" s="134"/>
      <c r="Q110" s="116"/>
    </row>
    <row r="111" spans="1:17" ht="44.25" customHeight="1">
      <c r="A111" s="56"/>
      <c r="B111" s="101"/>
      <c r="C111" s="124" t="s">
        <v>107</v>
      </c>
      <c r="D111" s="108"/>
      <c r="E111" s="108"/>
      <c r="F111" s="109"/>
      <c r="G111" s="133" t="s">
        <v>58</v>
      </c>
      <c r="H111" s="116"/>
      <c r="I111" s="120" t="s">
        <v>68</v>
      </c>
      <c r="J111" s="120"/>
      <c r="K111" s="120"/>
      <c r="L111" s="52"/>
      <c r="M111" s="52"/>
      <c r="N111" s="52"/>
      <c r="O111" s="121">
        <f>O106/O109</f>
        <v>39.724000000000004</v>
      </c>
      <c r="P111" s="122"/>
      <c r="Q111" s="123"/>
    </row>
    <row r="113" spans="1:17" ht="15.75">
      <c r="A113" s="22" t="s">
        <v>49</v>
      </c>
      <c r="B113" s="150" t="s">
        <v>50</v>
      </c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</row>
    <row r="115" spans="1:17" ht="31.5">
      <c r="A115" s="45" t="s">
        <v>30</v>
      </c>
      <c r="B115" s="43" t="s">
        <v>31</v>
      </c>
      <c r="C115" s="110" t="s">
        <v>51</v>
      </c>
      <c r="D115" s="99"/>
      <c r="E115" s="99"/>
      <c r="F115" s="111"/>
      <c r="G115" s="97" t="s">
        <v>52</v>
      </c>
      <c r="H115" s="97"/>
      <c r="I115" s="110" t="s">
        <v>53</v>
      </c>
      <c r="J115" s="99"/>
      <c r="K115" s="111"/>
      <c r="L115" s="151" t="s">
        <v>54</v>
      </c>
      <c r="M115" s="152"/>
      <c r="N115" s="153"/>
      <c r="O115" s="151" t="s">
        <v>55</v>
      </c>
      <c r="P115" s="152"/>
      <c r="Q115" s="153"/>
    </row>
    <row r="116" spans="1:17" ht="12.75">
      <c r="A116" s="46">
        <v>1</v>
      </c>
      <c r="B116" s="39">
        <v>2</v>
      </c>
      <c r="C116" s="143">
        <v>3</v>
      </c>
      <c r="D116" s="144"/>
      <c r="E116" s="144"/>
      <c r="F116" s="145"/>
      <c r="G116" s="146">
        <v>4</v>
      </c>
      <c r="H116" s="146"/>
      <c r="I116" s="143">
        <v>5</v>
      </c>
      <c r="J116" s="144"/>
      <c r="K116" s="145"/>
      <c r="L116" s="47"/>
      <c r="M116" s="48"/>
      <c r="N116" s="49"/>
      <c r="O116" s="147">
        <v>6</v>
      </c>
      <c r="P116" s="148"/>
      <c r="Q116" s="149"/>
    </row>
    <row r="117" spans="1:17" ht="55.5" customHeight="1">
      <c r="A117" s="50"/>
      <c r="B117" s="135">
        <v>1412220</v>
      </c>
      <c r="C117" s="136" t="s">
        <v>122</v>
      </c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8"/>
    </row>
    <row r="118" spans="1:17" ht="39.75" customHeight="1">
      <c r="A118" s="51">
        <v>1</v>
      </c>
      <c r="B118" s="100"/>
      <c r="C118" s="102" t="s">
        <v>56</v>
      </c>
      <c r="D118" s="103"/>
      <c r="E118" s="103"/>
      <c r="F118" s="103"/>
      <c r="G118" s="103"/>
      <c r="H118" s="103"/>
      <c r="I118" s="103"/>
      <c r="J118" s="103"/>
      <c r="K118" s="104"/>
      <c r="L118" s="36"/>
      <c r="M118" s="36"/>
      <c r="N118" s="36"/>
      <c r="O118" s="110"/>
      <c r="P118" s="99"/>
      <c r="Q118" s="111"/>
    </row>
    <row r="119" spans="1:17" ht="46.5" customHeight="1">
      <c r="A119" s="50"/>
      <c r="B119" s="100"/>
      <c r="C119" s="124" t="s">
        <v>110</v>
      </c>
      <c r="D119" s="108"/>
      <c r="E119" s="108"/>
      <c r="F119" s="109"/>
      <c r="G119" s="110" t="s">
        <v>58</v>
      </c>
      <c r="H119" s="111"/>
      <c r="I119" s="139" t="s">
        <v>59</v>
      </c>
      <c r="J119" s="139"/>
      <c r="K119" s="139"/>
      <c r="L119" s="52"/>
      <c r="M119" s="52"/>
      <c r="N119" s="52"/>
      <c r="O119" s="140">
        <v>8073.1</v>
      </c>
      <c r="P119" s="141"/>
      <c r="Q119" s="142"/>
    </row>
    <row r="120" spans="1:17" ht="15.75">
      <c r="A120" s="51">
        <v>2</v>
      </c>
      <c r="B120" s="100"/>
      <c r="C120" s="102" t="s">
        <v>61</v>
      </c>
      <c r="D120" s="103"/>
      <c r="E120" s="103"/>
      <c r="F120" s="103"/>
      <c r="G120" s="103"/>
      <c r="H120" s="103"/>
      <c r="I120" s="103"/>
      <c r="J120" s="103"/>
      <c r="K120" s="104"/>
      <c r="L120" s="36"/>
      <c r="M120" s="36"/>
      <c r="N120" s="36"/>
      <c r="O120" s="110"/>
      <c r="P120" s="99"/>
      <c r="Q120" s="111"/>
    </row>
    <row r="121" spans="1:17" ht="68.25" customHeight="1">
      <c r="A121" s="54"/>
      <c r="B121" s="100"/>
      <c r="C121" s="124" t="s">
        <v>121</v>
      </c>
      <c r="D121" s="108"/>
      <c r="E121" s="108"/>
      <c r="F121" s="109"/>
      <c r="G121" s="110" t="s">
        <v>62</v>
      </c>
      <c r="H121" s="111"/>
      <c r="I121" s="112" t="s">
        <v>63</v>
      </c>
      <c r="J121" s="113"/>
      <c r="K121" s="114"/>
      <c r="L121" s="36"/>
      <c r="M121" s="36"/>
      <c r="N121" s="36"/>
      <c r="O121" s="110">
        <v>3</v>
      </c>
      <c r="P121" s="99"/>
      <c r="Q121" s="111"/>
    </row>
    <row r="122" spans="1:17" ht="50.25" customHeight="1">
      <c r="A122" s="54"/>
      <c r="B122" s="100"/>
      <c r="C122" s="124" t="s">
        <v>115</v>
      </c>
      <c r="D122" s="108"/>
      <c r="E122" s="108"/>
      <c r="F122" s="109"/>
      <c r="G122" s="97" t="s">
        <v>65</v>
      </c>
      <c r="H122" s="97"/>
      <c r="I122" s="154" t="s">
        <v>63</v>
      </c>
      <c r="J122" s="155"/>
      <c r="K122" s="156"/>
      <c r="L122" s="52"/>
      <c r="M122" s="52"/>
      <c r="N122" s="52"/>
      <c r="O122" s="133">
        <v>2190</v>
      </c>
      <c r="P122" s="134"/>
      <c r="Q122" s="116"/>
    </row>
    <row r="123" spans="1:17" ht="15.75">
      <c r="A123" s="51">
        <v>3</v>
      </c>
      <c r="B123" s="100"/>
      <c r="C123" s="130" t="s">
        <v>66</v>
      </c>
      <c r="D123" s="131"/>
      <c r="E123" s="131"/>
      <c r="F123" s="131"/>
      <c r="G123" s="131"/>
      <c r="H123" s="131"/>
      <c r="I123" s="131"/>
      <c r="J123" s="131"/>
      <c r="K123" s="132"/>
      <c r="L123" s="52"/>
      <c r="M123" s="52"/>
      <c r="N123" s="52"/>
      <c r="O123" s="133"/>
      <c r="P123" s="134"/>
      <c r="Q123" s="116"/>
    </row>
    <row r="124" spans="1:17" ht="54.75" customHeight="1">
      <c r="A124" s="56"/>
      <c r="B124" s="101"/>
      <c r="C124" s="124" t="s">
        <v>108</v>
      </c>
      <c r="D124" s="108"/>
      <c r="E124" s="108"/>
      <c r="F124" s="109"/>
      <c r="G124" s="133" t="s">
        <v>58</v>
      </c>
      <c r="H124" s="116"/>
      <c r="I124" s="120" t="s">
        <v>68</v>
      </c>
      <c r="J124" s="120"/>
      <c r="K124" s="120"/>
      <c r="L124" s="52"/>
      <c r="M124" s="52"/>
      <c r="N124" s="52"/>
      <c r="O124" s="121">
        <f>O119/O122</f>
        <v>3.6863470319634706</v>
      </c>
      <c r="P124" s="122"/>
      <c r="Q124" s="123"/>
    </row>
    <row r="126" spans="1:17" ht="15.75">
      <c r="A126" s="22" t="s">
        <v>49</v>
      </c>
      <c r="B126" s="150" t="s">
        <v>50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</row>
    <row r="128" spans="1:17" ht="31.5">
      <c r="A128" s="45" t="s">
        <v>30</v>
      </c>
      <c r="B128" s="43" t="s">
        <v>31</v>
      </c>
      <c r="C128" s="110" t="s">
        <v>51</v>
      </c>
      <c r="D128" s="99"/>
      <c r="E128" s="99"/>
      <c r="F128" s="111"/>
      <c r="G128" s="97" t="s">
        <v>52</v>
      </c>
      <c r="H128" s="97"/>
      <c r="I128" s="110" t="s">
        <v>53</v>
      </c>
      <c r="J128" s="99"/>
      <c r="K128" s="111"/>
      <c r="L128" s="151" t="s">
        <v>54</v>
      </c>
      <c r="M128" s="152"/>
      <c r="N128" s="153"/>
      <c r="O128" s="151" t="s">
        <v>55</v>
      </c>
      <c r="P128" s="152"/>
      <c r="Q128" s="153"/>
    </row>
    <row r="129" spans="1:17" ht="12.75">
      <c r="A129" s="46">
        <v>1</v>
      </c>
      <c r="B129" s="39">
        <v>2</v>
      </c>
      <c r="C129" s="143">
        <v>3</v>
      </c>
      <c r="D129" s="144"/>
      <c r="E129" s="144"/>
      <c r="F129" s="145"/>
      <c r="G129" s="146">
        <v>4</v>
      </c>
      <c r="H129" s="146"/>
      <c r="I129" s="143">
        <v>5</v>
      </c>
      <c r="J129" s="144"/>
      <c r="K129" s="145"/>
      <c r="L129" s="47"/>
      <c r="M129" s="48"/>
      <c r="N129" s="49"/>
      <c r="O129" s="147">
        <v>6</v>
      </c>
      <c r="P129" s="148"/>
      <c r="Q129" s="149"/>
    </row>
    <row r="130" spans="1:17" ht="43.5" customHeight="1">
      <c r="A130" s="50"/>
      <c r="B130" s="135">
        <v>1412220</v>
      </c>
      <c r="C130" s="136" t="s">
        <v>119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8"/>
    </row>
    <row r="131" spans="1:17" ht="25.5" customHeight="1">
      <c r="A131" s="51">
        <v>1</v>
      </c>
      <c r="B131" s="100"/>
      <c r="C131" s="102" t="s">
        <v>56</v>
      </c>
      <c r="D131" s="103"/>
      <c r="E131" s="103"/>
      <c r="F131" s="103"/>
      <c r="G131" s="103"/>
      <c r="H131" s="103"/>
      <c r="I131" s="103"/>
      <c r="J131" s="103"/>
      <c r="K131" s="104"/>
      <c r="L131" s="36"/>
      <c r="M131" s="36"/>
      <c r="N131" s="36"/>
      <c r="O131" s="110"/>
      <c r="P131" s="99"/>
      <c r="Q131" s="111"/>
    </row>
    <row r="132" spans="1:17" ht="50.25" customHeight="1">
      <c r="A132" s="50"/>
      <c r="B132" s="100"/>
      <c r="C132" s="124" t="s">
        <v>106</v>
      </c>
      <c r="D132" s="108"/>
      <c r="E132" s="108"/>
      <c r="F132" s="109"/>
      <c r="G132" s="110" t="s">
        <v>58</v>
      </c>
      <c r="H132" s="111"/>
      <c r="I132" s="139" t="s">
        <v>59</v>
      </c>
      <c r="J132" s="139"/>
      <c r="K132" s="139"/>
      <c r="L132" s="52"/>
      <c r="M132" s="52"/>
      <c r="N132" s="52"/>
      <c r="O132" s="140">
        <v>3057.17</v>
      </c>
      <c r="P132" s="141"/>
      <c r="Q132" s="142"/>
    </row>
    <row r="133" spans="1:17" ht="15.75">
      <c r="A133" s="51">
        <v>2</v>
      </c>
      <c r="B133" s="100"/>
      <c r="C133" s="102" t="s">
        <v>61</v>
      </c>
      <c r="D133" s="103"/>
      <c r="E133" s="103"/>
      <c r="F133" s="103"/>
      <c r="G133" s="103"/>
      <c r="H133" s="103"/>
      <c r="I133" s="103"/>
      <c r="J133" s="103"/>
      <c r="K133" s="104"/>
      <c r="L133" s="36"/>
      <c r="M133" s="36"/>
      <c r="N133" s="36"/>
      <c r="O133" s="110"/>
      <c r="P133" s="99"/>
      <c r="Q133" s="111"/>
    </row>
    <row r="134" spans="1:17" ht="60.75" customHeight="1">
      <c r="A134" s="54"/>
      <c r="B134" s="100"/>
      <c r="C134" s="124" t="s">
        <v>123</v>
      </c>
      <c r="D134" s="108"/>
      <c r="E134" s="108"/>
      <c r="F134" s="109"/>
      <c r="G134" s="110" t="s">
        <v>62</v>
      </c>
      <c r="H134" s="111"/>
      <c r="I134" s="112" t="s">
        <v>63</v>
      </c>
      <c r="J134" s="113"/>
      <c r="K134" s="114"/>
      <c r="L134" s="36"/>
      <c r="M134" s="36"/>
      <c r="N134" s="36"/>
      <c r="O134" s="110">
        <v>3</v>
      </c>
      <c r="P134" s="99"/>
      <c r="Q134" s="111"/>
    </row>
    <row r="135" spans="1:17" ht="66.75" customHeight="1">
      <c r="A135" s="54"/>
      <c r="B135" s="101"/>
      <c r="C135" s="124" t="s">
        <v>116</v>
      </c>
      <c r="D135" s="108"/>
      <c r="E135" s="108"/>
      <c r="F135" s="109"/>
      <c r="G135" s="97" t="s">
        <v>65</v>
      </c>
      <c r="H135" s="97"/>
      <c r="I135" s="112" t="s">
        <v>63</v>
      </c>
      <c r="J135" s="113"/>
      <c r="K135" s="114"/>
      <c r="L135" s="52"/>
      <c r="M135" s="52"/>
      <c r="N135" s="52"/>
      <c r="O135" s="133">
        <v>150812</v>
      </c>
      <c r="P135" s="134"/>
      <c r="Q135" s="116"/>
    </row>
    <row r="137" spans="1:17" ht="15.75">
      <c r="A137" s="22" t="s">
        <v>49</v>
      </c>
      <c r="B137" s="150" t="s">
        <v>50</v>
      </c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</row>
    <row r="139" spans="1:17" ht="31.5">
      <c r="A139" s="45" t="s">
        <v>30</v>
      </c>
      <c r="B139" s="43" t="s">
        <v>31</v>
      </c>
      <c r="C139" s="110" t="s">
        <v>51</v>
      </c>
      <c r="D139" s="99"/>
      <c r="E139" s="99"/>
      <c r="F139" s="111"/>
      <c r="G139" s="97" t="s">
        <v>52</v>
      </c>
      <c r="H139" s="97"/>
      <c r="I139" s="110" t="s">
        <v>53</v>
      </c>
      <c r="J139" s="99"/>
      <c r="K139" s="111"/>
      <c r="L139" s="151" t="s">
        <v>54</v>
      </c>
      <c r="M139" s="152"/>
      <c r="N139" s="153"/>
      <c r="O139" s="151" t="s">
        <v>55</v>
      </c>
      <c r="P139" s="152"/>
      <c r="Q139" s="153"/>
    </row>
    <row r="140" spans="1:17" ht="12.75">
      <c r="A140" s="46">
        <v>1</v>
      </c>
      <c r="B140" s="39">
        <v>2</v>
      </c>
      <c r="C140" s="143">
        <v>3</v>
      </c>
      <c r="D140" s="144"/>
      <c r="E140" s="144"/>
      <c r="F140" s="145"/>
      <c r="G140" s="146">
        <v>4</v>
      </c>
      <c r="H140" s="146"/>
      <c r="I140" s="143">
        <v>5</v>
      </c>
      <c r="J140" s="144"/>
      <c r="K140" s="145"/>
      <c r="L140" s="47"/>
      <c r="M140" s="48"/>
      <c r="N140" s="49"/>
      <c r="O140" s="147">
        <v>6</v>
      </c>
      <c r="P140" s="148"/>
      <c r="Q140" s="149"/>
    </row>
    <row r="141" spans="1:17" ht="42" customHeight="1">
      <c r="A141" s="50"/>
      <c r="B141" s="135">
        <v>1412220</v>
      </c>
      <c r="C141" s="136" t="s">
        <v>126</v>
      </c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8"/>
    </row>
    <row r="142" spans="1:17" ht="24" customHeight="1">
      <c r="A142" s="51">
        <v>1</v>
      </c>
      <c r="B142" s="100"/>
      <c r="C142" s="102" t="s">
        <v>56</v>
      </c>
      <c r="D142" s="103"/>
      <c r="E142" s="103"/>
      <c r="F142" s="103"/>
      <c r="G142" s="103"/>
      <c r="H142" s="103"/>
      <c r="I142" s="103"/>
      <c r="J142" s="103"/>
      <c r="K142" s="104"/>
      <c r="L142" s="36"/>
      <c r="M142" s="36"/>
      <c r="N142" s="36"/>
      <c r="O142" s="110"/>
      <c r="P142" s="99"/>
      <c r="Q142" s="111"/>
    </row>
    <row r="143" spans="1:17" ht="58.5" customHeight="1">
      <c r="A143" s="50"/>
      <c r="B143" s="101"/>
      <c r="C143" s="124" t="s">
        <v>127</v>
      </c>
      <c r="D143" s="108"/>
      <c r="E143" s="108"/>
      <c r="F143" s="109"/>
      <c r="G143" s="110" t="s">
        <v>58</v>
      </c>
      <c r="H143" s="111"/>
      <c r="I143" s="139" t="s">
        <v>59</v>
      </c>
      <c r="J143" s="139"/>
      <c r="K143" s="139"/>
      <c r="L143" s="52"/>
      <c r="M143" s="52"/>
      <c r="N143" s="52"/>
      <c r="O143" s="140">
        <v>1600</v>
      </c>
      <c r="P143" s="141"/>
      <c r="Q143" s="142"/>
    </row>
    <row r="144" spans="1:17" ht="24.75" customHeight="1">
      <c r="A144" s="51">
        <v>2</v>
      </c>
      <c r="B144" s="100"/>
      <c r="C144" s="102" t="s">
        <v>61</v>
      </c>
      <c r="D144" s="103"/>
      <c r="E144" s="103"/>
      <c r="F144" s="103"/>
      <c r="G144" s="103"/>
      <c r="H144" s="103"/>
      <c r="I144" s="103"/>
      <c r="J144" s="103"/>
      <c r="K144" s="104"/>
      <c r="L144" s="36"/>
      <c r="M144" s="36"/>
      <c r="N144" s="36"/>
      <c r="O144" s="110"/>
      <c r="P144" s="99"/>
      <c r="Q144" s="111"/>
    </row>
    <row r="145" spans="1:17" ht="66" customHeight="1">
      <c r="A145" s="54"/>
      <c r="B145" s="100"/>
      <c r="C145" s="124" t="s">
        <v>139</v>
      </c>
      <c r="D145" s="108"/>
      <c r="E145" s="108"/>
      <c r="F145" s="109"/>
      <c r="G145" s="110" t="s">
        <v>62</v>
      </c>
      <c r="H145" s="111"/>
      <c r="I145" s="112" t="s">
        <v>63</v>
      </c>
      <c r="J145" s="113"/>
      <c r="K145" s="114"/>
      <c r="L145" s="36"/>
      <c r="M145" s="36"/>
      <c r="N145" s="36"/>
      <c r="O145" s="110">
        <v>3</v>
      </c>
      <c r="P145" s="99"/>
      <c r="Q145" s="111"/>
    </row>
    <row r="146" spans="1:17" ht="27.75" customHeight="1">
      <c r="A146" s="51">
        <v>3</v>
      </c>
      <c r="B146" s="100"/>
      <c r="C146" s="130" t="s">
        <v>66</v>
      </c>
      <c r="D146" s="131"/>
      <c r="E146" s="131"/>
      <c r="F146" s="131"/>
      <c r="G146" s="131"/>
      <c r="H146" s="131"/>
      <c r="I146" s="131"/>
      <c r="J146" s="131"/>
      <c r="K146" s="132"/>
      <c r="L146" s="52"/>
      <c r="M146" s="52"/>
      <c r="N146" s="52"/>
      <c r="O146" s="133"/>
      <c r="P146" s="134"/>
      <c r="Q146" s="116"/>
    </row>
    <row r="147" spans="1:17" ht="65.25" customHeight="1">
      <c r="A147" s="56"/>
      <c r="B147" s="101"/>
      <c r="C147" s="117" t="s">
        <v>140</v>
      </c>
      <c r="D147" s="118"/>
      <c r="E147" s="118"/>
      <c r="F147" s="119"/>
      <c r="G147" s="133" t="s">
        <v>58</v>
      </c>
      <c r="H147" s="116"/>
      <c r="I147" s="120" t="s">
        <v>68</v>
      </c>
      <c r="J147" s="120"/>
      <c r="K147" s="120"/>
      <c r="L147" s="52"/>
      <c r="M147" s="52"/>
      <c r="N147" s="52"/>
      <c r="O147" s="121">
        <f>O143/O145</f>
        <v>533.3333333333334</v>
      </c>
      <c r="P147" s="122"/>
      <c r="Q147" s="123"/>
    </row>
    <row r="148" spans="1:17" ht="12.75" customHeight="1">
      <c r="A148" s="125"/>
      <c r="B148" s="126"/>
      <c r="C148" s="98"/>
      <c r="D148" s="98"/>
      <c r="E148" s="98"/>
      <c r="F148" s="98"/>
      <c r="G148" s="127"/>
      <c r="H148" s="127"/>
      <c r="I148" s="128"/>
      <c r="J148" s="128"/>
      <c r="K148" s="128"/>
      <c r="L148" s="128"/>
      <c r="M148" s="128"/>
      <c r="N148" s="128"/>
      <c r="O148" s="129"/>
      <c r="P148" s="129"/>
      <c r="Q148" s="129"/>
    </row>
    <row r="149" spans="1:17" ht="12.75" customHeight="1">
      <c r="A149" s="125"/>
      <c r="B149" s="126"/>
      <c r="C149" s="98"/>
      <c r="D149" s="98"/>
      <c r="E149" s="98"/>
      <c r="F149" s="98"/>
      <c r="G149" s="127"/>
      <c r="H149" s="127"/>
      <c r="I149" s="128"/>
      <c r="J149" s="128"/>
      <c r="K149" s="128"/>
      <c r="L149" s="128"/>
      <c r="M149" s="128"/>
      <c r="N149" s="128"/>
      <c r="O149" s="129"/>
      <c r="P149" s="129"/>
      <c r="Q149" s="129"/>
    </row>
    <row r="151" spans="1:17" ht="15.75">
      <c r="A151" s="22" t="s">
        <v>49</v>
      </c>
      <c r="B151" s="150" t="s">
        <v>50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</row>
    <row r="153" spans="1:17" ht="31.5">
      <c r="A153" s="45" t="s">
        <v>30</v>
      </c>
      <c r="B153" s="43" t="s">
        <v>31</v>
      </c>
      <c r="C153" s="110" t="s">
        <v>51</v>
      </c>
      <c r="D153" s="99"/>
      <c r="E153" s="99"/>
      <c r="F153" s="111"/>
      <c r="G153" s="97" t="s">
        <v>52</v>
      </c>
      <c r="H153" s="97"/>
      <c r="I153" s="110" t="s">
        <v>53</v>
      </c>
      <c r="J153" s="99"/>
      <c r="K153" s="111"/>
      <c r="L153" s="151" t="s">
        <v>54</v>
      </c>
      <c r="M153" s="152"/>
      <c r="N153" s="153"/>
      <c r="O153" s="151" t="s">
        <v>55</v>
      </c>
      <c r="P153" s="152"/>
      <c r="Q153" s="153"/>
    </row>
    <row r="154" spans="1:17" ht="12.75">
      <c r="A154" s="46">
        <v>1</v>
      </c>
      <c r="B154" s="39">
        <v>2</v>
      </c>
      <c r="C154" s="143">
        <v>3</v>
      </c>
      <c r="D154" s="144"/>
      <c r="E154" s="144"/>
      <c r="F154" s="145"/>
      <c r="G154" s="146">
        <v>4</v>
      </c>
      <c r="H154" s="146"/>
      <c r="I154" s="143">
        <v>5</v>
      </c>
      <c r="J154" s="144"/>
      <c r="K154" s="145"/>
      <c r="L154" s="47"/>
      <c r="M154" s="48"/>
      <c r="N154" s="49"/>
      <c r="O154" s="147">
        <v>6</v>
      </c>
      <c r="P154" s="148"/>
      <c r="Q154" s="149"/>
    </row>
    <row r="155" spans="1:17" ht="42" customHeight="1">
      <c r="A155" s="50"/>
      <c r="B155" s="135">
        <v>1412220</v>
      </c>
      <c r="C155" s="136" t="s">
        <v>129</v>
      </c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8"/>
    </row>
    <row r="156" spans="1:17" ht="27" customHeight="1">
      <c r="A156" s="51">
        <v>1</v>
      </c>
      <c r="B156" s="100"/>
      <c r="C156" s="102" t="s">
        <v>56</v>
      </c>
      <c r="D156" s="103"/>
      <c r="E156" s="103"/>
      <c r="F156" s="103"/>
      <c r="G156" s="103"/>
      <c r="H156" s="103"/>
      <c r="I156" s="103"/>
      <c r="J156" s="103"/>
      <c r="K156" s="104"/>
      <c r="L156" s="36"/>
      <c r="M156" s="36"/>
      <c r="N156" s="36"/>
      <c r="O156" s="110"/>
      <c r="P156" s="99"/>
      <c r="Q156" s="111"/>
    </row>
    <row r="157" spans="1:17" ht="62.25" customHeight="1">
      <c r="A157" s="50"/>
      <c r="B157" s="101"/>
      <c r="C157" s="124" t="s">
        <v>130</v>
      </c>
      <c r="D157" s="108"/>
      <c r="E157" s="108"/>
      <c r="F157" s="109"/>
      <c r="G157" s="110" t="s">
        <v>58</v>
      </c>
      <c r="H157" s="111"/>
      <c r="I157" s="139" t="s">
        <v>59</v>
      </c>
      <c r="J157" s="139"/>
      <c r="K157" s="139"/>
      <c r="L157" s="52"/>
      <c r="M157" s="52"/>
      <c r="N157" s="52"/>
      <c r="O157" s="140">
        <v>5000</v>
      </c>
      <c r="P157" s="141"/>
      <c r="Q157" s="142"/>
    </row>
    <row r="158" spans="1:17" ht="31.5" customHeight="1">
      <c r="A158" s="51">
        <v>2</v>
      </c>
      <c r="B158" s="100"/>
      <c r="C158" s="102" t="s">
        <v>61</v>
      </c>
      <c r="D158" s="103"/>
      <c r="E158" s="103"/>
      <c r="F158" s="103"/>
      <c r="G158" s="103"/>
      <c r="H158" s="103"/>
      <c r="I158" s="103"/>
      <c r="J158" s="103"/>
      <c r="K158" s="104"/>
      <c r="L158" s="36"/>
      <c r="M158" s="36"/>
      <c r="N158" s="36"/>
      <c r="O158" s="110"/>
      <c r="P158" s="99"/>
      <c r="Q158" s="111"/>
    </row>
    <row r="159" spans="1:17" ht="50.25" customHeight="1">
      <c r="A159" s="54"/>
      <c r="B159" s="100"/>
      <c r="C159" s="124" t="s">
        <v>137</v>
      </c>
      <c r="D159" s="108"/>
      <c r="E159" s="108"/>
      <c r="F159" s="109"/>
      <c r="G159" s="110" t="s">
        <v>62</v>
      </c>
      <c r="H159" s="111"/>
      <c r="I159" s="112" t="s">
        <v>63</v>
      </c>
      <c r="J159" s="113"/>
      <c r="K159" s="114"/>
      <c r="L159" s="36"/>
      <c r="M159" s="36"/>
      <c r="N159" s="36"/>
      <c r="O159" s="110">
        <v>3</v>
      </c>
      <c r="P159" s="99"/>
      <c r="Q159" s="111"/>
    </row>
    <row r="160" spans="1:17" ht="15.75">
      <c r="A160" s="51">
        <v>3</v>
      </c>
      <c r="B160" s="100"/>
      <c r="C160" s="130" t="s">
        <v>66</v>
      </c>
      <c r="D160" s="131"/>
      <c r="E160" s="131"/>
      <c r="F160" s="131"/>
      <c r="G160" s="131"/>
      <c r="H160" s="131"/>
      <c r="I160" s="131"/>
      <c r="J160" s="131"/>
      <c r="K160" s="132"/>
      <c r="L160" s="52"/>
      <c r="M160" s="52"/>
      <c r="N160" s="52"/>
      <c r="O160" s="133"/>
      <c r="P160" s="134"/>
      <c r="Q160" s="116"/>
    </row>
    <row r="161" spans="1:17" ht="48.75" customHeight="1">
      <c r="A161" s="56"/>
      <c r="B161" s="101"/>
      <c r="C161" s="117" t="s">
        <v>138</v>
      </c>
      <c r="D161" s="118"/>
      <c r="E161" s="118"/>
      <c r="F161" s="119"/>
      <c r="G161" s="133" t="s">
        <v>58</v>
      </c>
      <c r="H161" s="116"/>
      <c r="I161" s="120" t="s">
        <v>68</v>
      </c>
      <c r="J161" s="120"/>
      <c r="K161" s="120"/>
      <c r="L161" s="52"/>
      <c r="M161" s="52"/>
      <c r="N161" s="52"/>
      <c r="O161" s="121">
        <f>O157/O159</f>
        <v>1666.6666666666667</v>
      </c>
      <c r="P161" s="122"/>
      <c r="Q161" s="123"/>
    </row>
    <row r="162" spans="1:18" ht="15.75" customHeight="1">
      <c r="A162" s="22" t="s">
        <v>69</v>
      </c>
      <c r="B162" s="150" t="s">
        <v>93</v>
      </c>
      <c r="C162" s="150"/>
      <c r="D162" s="150"/>
      <c r="E162" s="150"/>
      <c r="F162" s="150"/>
      <c r="G162" s="150"/>
      <c r="H162" s="150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ht="15.75" customHeight="1">
      <c r="Q163" s="62" t="s">
        <v>36</v>
      </c>
    </row>
    <row r="164" spans="1:18" ht="15.75" customHeight="1">
      <c r="A164" s="214" t="s">
        <v>70</v>
      </c>
      <c r="B164" s="166" t="s">
        <v>71</v>
      </c>
      <c r="C164" s="167"/>
      <c r="D164" s="216" t="s">
        <v>31</v>
      </c>
      <c r="E164" s="110" t="s">
        <v>72</v>
      </c>
      <c r="F164" s="99"/>
      <c r="G164" s="111"/>
      <c r="H164" s="110" t="s">
        <v>73</v>
      </c>
      <c r="I164" s="99"/>
      <c r="J164" s="111"/>
      <c r="K164" s="110" t="s">
        <v>94</v>
      </c>
      <c r="L164" s="99"/>
      <c r="M164" s="99"/>
      <c r="N164" s="99"/>
      <c r="O164" s="99"/>
      <c r="P164" s="111"/>
      <c r="Q164" s="218" t="s">
        <v>74</v>
      </c>
      <c r="R164" s="12"/>
    </row>
    <row r="165" spans="1:18" ht="15.75" customHeight="1">
      <c r="A165" s="215"/>
      <c r="B165" s="168"/>
      <c r="C165" s="169"/>
      <c r="D165" s="217"/>
      <c r="E165" s="36" t="s">
        <v>75</v>
      </c>
      <c r="F165" s="36" t="s">
        <v>76</v>
      </c>
      <c r="G165" s="36" t="s">
        <v>77</v>
      </c>
      <c r="H165" s="36" t="s">
        <v>75</v>
      </c>
      <c r="I165" s="36" t="s">
        <v>76</v>
      </c>
      <c r="J165" s="36" t="s">
        <v>77</v>
      </c>
      <c r="K165" s="36" t="s">
        <v>75</v>
      </c>
      <c r="L165" s="36" t="s">
        <v>76</v>
      </c>
      <c r="M165" s="36" t="s">
        <v>77</v>
      </c>
      <c r="N165" s="36" t="s">
        <v>75</v>
      </c>
      <c r="O165" s="36" t="s">
        <v>76</v>
      </c>
      <c r="P165" s="36" t="s">
        <v>77</v>
      </c>
      <c r="Q165" s="219"/>
      <c r="R165" s="12"/>
    </row>
    <row r="166" spans="1:18" ht="12.75">
      <c r="A166" s="63">
        <v>1</v>
      </c>
      <c r="B166" s="220">
        <v>2</v>
      </c>
      <c r="C166" s="221"/>
      <c r="D166" s="64">
        <v>3</v>
      </c>
      <c r="E166" s="65">
        <v>4</v>
      </c>
      <c r="F166" s="65">
        <v>5</v>
      </c>
      <c r="G166" s="65">
        <v>6</v>
      </c>
      <c r="H166" s="65">
        <v>7</v>
      </c>
      <c r="I166" s="65">
        <v>8</v>
      </c>
      <c r="J166" s="65">
        <v>9</v>
      </c>
      <c r="K166" s="65">
        <v>10</v>
      </c>
      <c r="L166" s="66">
        <v>12</v>
      </c>
      <c r="M166" s="67"/>
      <c r="N166" s="67"/>
      <c r="O166" s="65">
        <v>11</v>
      </c>
      <c r="P166" s="65">
        <v>12</v>
      </c>
      <c r="Q166" s="65">
        <v>13</v>
      </c>
      <c r="R166" s="68"/>
    </row>
    <row r="167" spans="1:18" ht="15.75" customHeight="1">
      <c r="A167" s="69"/>
      <c r="B167" s="222" t="s">
        <v>45</v>
      </c>
      <c r="C167" s="223"/>
      <c r="D167" s="70"/>
      <c r="E167" s="71"/>
      <c r="F167" s="72"/>
      <c r="G167" s="72"/>
      <c r="H167" s="72"/>
      <c r="I167" s="72"/>
      <c r="J167" s="72"/>
      <c r="K167" s="72"/>
      <c r="L167" s="73"/>
      <c r="M167" s="74"/>
      <c r="N167" s="74"/>
      <c r="O167" s="75"/>
      <c r="P167" s="75"/>
      <c r="Q167" s="75"/>
      <c r="R167" s="12"/>
    </row>
    <row r="168" spans="1:18" ht="15.75" customHeight="1">
      <c r="A168" s="69"/>
      <c r="B168" s="222" t="s">
        <v>78</v>
      </c>
      <c r="C168" s="223"/>
      <c r="D168" s="70"/>
      <c r="E168" s="71"/>
      <c r="F168" s="72"/>
      <c r="G168" s="76"/>
      <c r="H168" s="72"/>
      <c r="I168" s="72"/>
      <c r="J168" s="76"/>
      <c r="K168" s="72"/>
      <c r="L168" s="73"/>
      <c r="M168" s="74"/>
      <c r="N168" s="74"/>
      <c r="O168" s="75"/>
      <c r="P168" s="75"/>
      <c r="Q168" s="75"/>
      <c r="R168" s="12"/>
    </row>
    <row r="169" spans="1:18" ht="15.75" customHeight="1">
      <c r="A169" s="69"/>
      <c r="B169" s="222" t="s">
        <v>79</v>
      </c>
      <c r="C169" s="223"/>
      <c r="D169" s="70"/>
      <c r="E169" s="71"/>
      <c r="F169" s="72"/>
      <c r="G169" s="76"/>
      <c r="H169" s="77"/>
      <c r="I169" s="72"/>
      <c r="J169" s="76"/>
      <c r="K169" s="77"/>
      <c r="L169" s="73"/>
      <c r="M169" s="74"/>
      <c r="N169" s="74"/>
      <c r="O169" s="75"/>
      <c r="P169" s="75"/>
      <c r="Q169" s="75"/>
      <c r="R169" s="12"/>
    </row>
    <row r="170" spans="1:18" ht="15.75" customHeight="1">
      <c r="A170" s="69"/>
      <c r="B170" s="222" t="s">
        <v>80</v>
      </c>
      <c r="C170" s="223"/>
      <c r="D170" s="70"/>
      <c r="E170" s="78" t="s">
        <v>81</v>
      </c>
      <c r="F170" s="76"/>
      <c r="G170" s="76"/>
      <c r="H170" s="78" t="s">
        <v>81</v>
      </c>
      <c r="I170" s="76"/>
      <c r="J170" s="76"/>
      <c r="K170" s="78" t="s">
        <v>81</v>
      </c>
      <c r="L170" s="73"/>
      <c r="M170" s="74"/>
      <c r="N170" s="74"/>
      <c r="O170" s="75"/>
      <c r="P170" s="75"/>
      <c r="Q170" s="75"/>
      <c r="R170" s="12"/>
    </row>
    <row r="171" spans="1:18" ht="15.75">
      <c r="A171" s="69"/>
      <c r="B171" s="222" t="s">
        <v>47</v>
      </c>
      <c r="C171" s="223"/>
      <c r="D171" s="70"/>
      <c r="E171" s="78"/>
      <c r="F171" s="76"/>
      <c r="G171" s="76"/>
      <c r="H171" s="78"/>
      <c r="I171" s="76"/>
      <c r="J171" s="76"/>
      <c r="K171" s="78"/>
      <c r="L171" s="73"/>
      <c r="M171" s="74"/>
      <c r="N171" s="74"/>
      <c r="O171" s="75"/>
      <c r="P171" s="75"/>
      <c r="Q171" s="75"/>
      <c r="R171" s="12"/>
    </row>
    <row r="172" spans="1:18" ht="15.75" customHeight="1">
      <c r="A172" s="69"/>
      <c r="B172" s="222" t="s">
        <v>82</v>
      </c>
      <c r="C172" s="223"/>
      <c r="D172" s="70"/>
      <c r="E172" s="71"/>
      <c r="F172" s="72"/>
      <c r="G172" s="72"/>
      <c r="H172" s="72"/>
      <c r="I172" s="72"/>
      <c r="J172" s="72"/>
      <c r="K172" s="72"/>
      <c r="L172" s="73"/>
      <c r="M172" s="74"/>
      <c r="N172" s="74"/>
      <c r="O172" s="75"/>
      <c r="P172" s="75"/>
      <c r="Q172" s="75"/>
      <c r="R172" s="12"/>
    </row>
    <row r="173" spans="1:18" ht="15.75">
      <c r="A173" s="69"/>
      <c r="B173" s="222" t="s">
        <v>47</v>
      </c>
      <c r="C173" s="223"/>
      <c r="D173" s="70"/>
      <c r="E173" s="71"/>
      <c r="F173" s="72"/>
      <c r="G173" s="72"/>
      <c r="H173" s="72"/>
      <c r="I173" s="72"/>
      <c r="J173" s="72"/>
      <c r="K173" s="72"/>
      <c r="L173" s="73"/>
      <c r="M173" s="74"/>
      <c r="N173" s="74"/>
      <c r="O173" s="75"/>
      <c r="P173" s="75"/>
      <c r="Q173" s="75"/>
      <c r="R173" s="12"/>
    </row>
    <row r="174" spans="1:18" ht="15.75">
      <c r="A174" s="69"/>
      <c r="B174" s="222" t="s">
        <v>83</v>
      </c>
      <c r="C174" s="223"/>
      <c r="D174" s="70"/>
      <c r="E174" s="71"/>
      <c r="F174" s="76"/>
      <c r="G174" s="76"/>
      <c r="H174" s="76"/>
      <c r="I174" s="76"/>
      <c r="J174" s="76"/>
      <c r="K174" s="76"/>
      <c r="L174" s="73"/>
      <c r="M174" s="74"/>
      <c r="N174" s="74"/>
      <c r="O174" s="75"/>
      <c r="P174" s="75"/>
      <c r="Q174" s="75"/>
      <c r="R174" s="12"/>
    </row>
    <row r="175" spans="1:18" ht="12.75">
      <c r="A175" s="79"/>
      <c r="B175" s="31"/>
      <c r="C175" s="31"/>
      <c r="D175" s="31"/>
      <c r="E175" s="3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2:18" ht="12.75" customHeight="1">
      <c r="B176" s="224" t="s">
        <v>95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</row>
    <row r="177" spans="2:12" ht="12.75">
      <c r="B177" s="225" t="s">
        <v>96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</row>
    <row r="178" spans="2:12" ht="12.75">
      <c r="B178" s="80" t="s">
        <v>97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1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</row>
    <row r="180" spans="2:17" ht="15.75">
      <c r="B180" s="12" t="s">
        <v>135</v>
      </c>
      <c r="L180" s="226"/>
      <c r="M180" s="226"/>
      <c r="O180" s="227" t="s">
        <v>136</v>
      </c>
      <c r="P180" s="227"/>
      <c r="Q180" s="227"/>
    </row>
    <row r="181" spans="2:17" ht="15.75">
      <c r="B181" s="12" t="s">
        <v>84</v>
      </c>
      <c r="L181" s="173" t="s">
        <v>85</v>
      </c>
      <c r="M181" s="173"/>
      <c r="O181" s="173" t="s">
        <v>86</v>
      </c>
      <c r="P181" s="173"/>
      <c r="Q181" s="173"/>
    </row>
    <row r="182" spans="1:18" ht="15.75">
      <c r="A182" s="2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82"/>
      <c r="P182" s="82"/>
      <c r="Q182" s="82"/>
      <c r="R182" s="12"/>
    </row>
    <row r="183" spans="1:18" ht="15.75">
      <c r="A183" s="22"/>
      <c r="B183" s="12" t="s">
        <v>87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83"/>
      <c r="P183" s="83"/>
      <c r="Q183" s="83"/>
      <c r="R183" s="12"/>
    </row>
    <row r="184" spans="1:18" ht="15.75">
      <c r="A184" s="22"/>
      <c r="B184" s="12" t="s">
        <v>88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228"/>
      <c r="M184" s="228"/>
      <c r="N184" s="12"/>
      <c r="O184" s="227" t="s">
        <v>89</v>
      </c>
      <c r="P184" s="227"/>
      <c r="Q184" s="227"/>
      <c r="R184" s="12"/>
    </row>
    <row r="185" spans="1:18" ht="15.75">
      <c r="A185" s="22"/>
      <c r="B185" s="12" t="s">
        <v>84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229" t="s">
        <v>85</v>
      </c>
      <c r="M185" s="229"/>
      <c r="N185" s="12"/>
      <c r="O185" s="229" t="s">
        <v>86</v>
      </c>
      <c r="P185" s="229"/>
      <c r="Q185" s="229"/>
      <c r="R185" s="12"/>
    </row>
  </sheetData>
  <mergeCells count="386">
    <mergeCell ref="G33:Q33"/>
    <mergeCell ref="B151:Q151"/>
    <mergeCell ref="C153:F153"/>
    <mergeCell ref="G153:H153"/>
    <mergeCell ref="I153:K153"/>
    <mergeCell ref="L153:N153"/>
    <mergeCell ref="O153:Q153"/>
    <mergeCell ref="C154:F154"/>
    <mergeCell ref="G154:H154"/>
    <mergeCell ref="I154:K154"/>
    <mergeCell ref="O154:Q154"/>
    <mergeCell ref="B155:B157"/>
    <mergeCell ref="C155:Q155"/>
    <mergeCell ref="C156:K156"/>
    <mergeCell ref="O156:Q156"/>
    <mergeCell ref="C157:F157"/>
    <mergeCell ref="G157:H157"/>
    <mergeCell ref="I157:K157"/>
    <mergeCell ref="O157:Q157"/>
    <mergeCell ref="D52:H52"/>
    <mergeCell ref="I52:J52"/>
    <mergeCell ref="K52:O52"/>
    <mergeCell ref="P52:Q52"/>
    <mergeCell ref="G143:H143"/>
    <mergeCell ref="I143:K143"/>
    <mergeCell ref="O143:Q143"/>
    <mergeCell ref="B137:Q137"/>
    <mergeCell ref="C139:F139"/>
    <mergeCell ref="G139:H139"/>
    <mergeCell ref="I139:K139"/>
    <mergeCell ref="L139:N139"/>
    <mergeCell ref="O139:Q139"/>
    <mergeCell ref="B141:B143"/>
    <mergeCell ref="L184:M184"/>
    <mergeCell ref="O184:Q184"/>
    <mergeCell ref="L185:M185"/>
    <mergeCell ref="O185:Q185"/>
    <mergeCell ref="B177:L177"/>
    <mergeCell ref="L180:M180"/>
    <mergeCell ref="O180:Q180"/>
    <mergeCell ref="L181:M181"/>
    <mergeCell ref="O181:Q181"/>
    <mergeCell ref="B172:C172"/>
    <mergeCell ref="B173:C173"/>
    <mergeCell ref="B174:C174"/>
    <mergeCell ref="B176:R176"/>
    <mergeCell ref="B168:C168"/>
    <mergeCell ref="B169:C169"/>
    <mergeCell ref="B170:C170"/>
    <mergeCell ref="B171:C171"/>
    <mergeCell ref="K164:P164"/>
    <mergeCell ref="Q164:Q165"/>
    <mergeCell ref="B166:C166"/>
    <mergeCell ref="B167:C167"/>
    <mergeCell ref="B162:H162"/>
    <mergeCell ref="A164:A165"/>
    <mergeCell ref="B164:C165"/>
    <mergeCell ref="D164:D165"/>
    <mergeCell ref="E164:G164"/>
    <mergeCell ref="H164:J164"/>
    <mergeCell ref="D51:H51"/>
    <mergeCell ref="I51:J51"/>
    <mergeCell ref="K51:O51"/>
    <mergeCell ref="P51:Q51"/>
    <mergeCell ref="O103:Q103"/>
    <mergeCell ref="O105:Q105"/>
    <mergeCell ref="O106:Q106"/>
    <mergeCell ref="O107:Q107"/>
    <mergeCell ref="P49:Q49"/>
    <mergeCell ref="P50:Q50"/>
    <mergeCell ref="C102:F102"/>
    <mergeCell ref="G102:H102"/>
    <mergeCell ref="I102:K102"/>
    <mergeCell ref="O102:Q102"/>
    <mergeCell ref="I49:J49"/>
    <mergeCell ref="I50:J50"/>
    <mergeCell ref="K49:O49"/>
    <mergeCell ref="K50:O50"/>
    <mergeCell ref="K14:Q14"/>
    <mergeCell ref="E16:K16"/>
    <mergeCell ref="K15:Q15"/>
    <mergeCell ref="P48:Q48"/>
    <mergeCell ref="F26:K26"/>
    <mergeCell ref="B28:Q28"/>
    <mergeCell ref="F25:Q25"/>
    <mergeCell ref="F23:M23"/>
    <mergeCell ref="B25:C25"/>
    <mergeCell ref="B26:C26"/>
    <mergeCell ref="A61:C61"/>
    <mergeCell ref="A63:C63"/>
    <mergeCell ref="A62:C62"/>
    <mergeCell ref="B22:C22"/>
    <mergeCell ref="B23:C23"/>
    <mergeCell ref="A44:A45"/>
    <mergeCell ref="B44:B45"/>
    <mergeCell ref="C44:C45"/>
    <mergeCell ref="B30:N30"/>
    <mergeCell ref="G32:Q32"/>
    <mergeCell ref="B19:C19"/>
    <mergeCell ref="F19:P19"/>
    <mergeCell ref="B20:C20"/>
    <mergeCell ref="F20:M20"/>
    <mergeCell ref="K11:Q11"/>
    <mergeCell ref="F22:P22"/>
    <mergeCell ref="O73:Q73"/>
    <mergeCell ref="L68:N68"/>
    <mergeCell ref="O68:Q68"/>
    <mergeCell ref="I68:K68"/>
    <mergeCell ref="D61:H61"/>
    <mergeCell ref="I61:J61"/>
    <mergeCell ref="K61:O61"/>
    <mergeCell ref="B17:Q17"/>
    <mergeCell ref="G73:H73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C68:F68"/>
    <mergeCell ref="G68:H68"/>
    <mergeCell ref="O72:Q72"/>
    <mergeCell ref="I69:K69"/>
    <mergeCell ref="C69:F69"/>
    <mergeCell ref="C71:K71"/>
    <mergeCell ref="G69:H69"/>
    <mergeCell ref="O71:Q71"/>
    <mergeCell ref="O69:Q69"/>
    <mergeCell ref="C70:Q70"/>
    <mergeCell ref="I64:J64"/>
    <mergeCell ref="A64:C64"/>
    <mergeCell ref="B66:Q66"/>
    <mergeCell ref="A65:C65"/>
    <mergeCell ref="I80:K80"/>
    <mergeCell ref="B70:B82"/>
    <mergeCell ref="C78:K78"/>
    <mergeCell ref="C80:F80"/>
    <mergeCell ref="G72:H72"/>
    <mergeCell ref="G80:H80"/>
    <mergeCell ref="C77:F77"/>
    <mergeCell ref="G77:H77"/>
    <mergeCell ref="I77:K77"/>
    <mergeCell ref="C73:F73"/>
    <mergeCell ref="B32:F32"/>
    <mergeCell ref="P46:Q46"/>
    <mergeCell ref="P54:Q54"/>
    <mergeCell ref="B34:F35"/>
    <mergeCell ref="F40:Q40"/>
    <mergeCell ref="F39:Q39"/>
    <mergeCell ref="G34:Q35"/>
    <mergeCell ref="D39:E39"/>
    <mergeCell ref="D48:H48"/>
    <mergeCell ref="I48:J48"/>
    <mergeCell ref="O80:Q80"/>
    <mergeCell ref="O78:Q78"/>
    <mergeCell ref="K63:O63"/>
    <mergeCell ref="P63:Q63"/>
    <mergeCell ref="K65:O65"/>
    <mergeCell ref="P65:Q65"/>
    <mergeCell ref="K64:O64"/>
    <mergeCell ref="P64:Q64"/>
    <mergeCell ref="C74:K74"/>
    <mergeCell ref="I72:K72"/>
    <mergeCell ref="K46:O46"/>
    <mergeCell ref="D54:H54"/>
    <mergeCell ref="I54:J54"/>
    <mergeCell ref="K54:O54"/>
    <mergeCell ref="D46:H46"/>
    <mergeCell ref="I46:J46"/>
    <mergeCell ref="D47:H47"/>
    <mergeCell ref="K48:O48"/>
    <mergeCell ref="D49:H49"/>
    <mergeCell ref="D50:H50"/>
    <mergeCell ref="A34:A35"/>
    <mergeCell ref="D40:E40"/>
    <mergeCell ref="A40:B40"/>
    <mergeCell ref="A39:B39"/>
    <mergeCell ref="P43:Q43"/>
    <mergeCell ref="D44:H45"/>
    <mergeCell ref="I44:J45"/>
    <mergeCell ref="K44:O45"/>
    <mergeCell ref="P44:Q45"/>
    <mergeCell ref="I73:K73"/>
    <mergeCell ref="K47:O47"/>
    <mergeCell ref="I47:J47"/>
    <mergeCell ref="A58:C59"/>
    <mergeCell ref="A60:C60"/>
    <mergeCell ref="B56:Q56"/>
    <mergeCell ref="D63:H63"/>
    <mergeCell ref="I63:J63"/>
    <mergeCell ref="P47:Q47"/>
    <mergeCell ref="I55:J55"/>
    <mergeCell ref="C72:F72"/>
    <mergeCell ref="D58:H59"/>
    <mergeCell ref="I58:J59"/>
    <mergeCell ref="K58:O59"/>
    <mergeCell ref="K60:O60"/>
    <mergeCell ref="K62:O62"/>
    <mergeCell ref="D65:H65"/>
    <mergeCell ref="I65:J65"/>
    <mergeCell ref="I62:J62"/>
    <mergeCell ref="D64:H64"/>
    <mergeCell ref="P58:Q59"/>
    <mergeCell ref="D60:H60"/>
    <mergeCell ref="I60:J60"/>
    <mergeCell ref="D62:H62"/>
    <mergeCell ref="P60:Q60"/>
    <mergeCell ref="P62:Q62"/>
    <mergeCell ref="P61:Q61"/>
    <mergeCell ref="B100:Q100"/>
    <mergeCell ref="O90:Q90"/>
    <mergeCell ref="O89:Q89"/>
    <mergeCell ref="G86:H86"/>
    <mergeCell ref="I86:K86"/>
    <mergeCell ref="O86:Q86"/>
    <mergeCell ref="O87:Q87"/>
    <mergeCell ref="B88:B95"/>
    <mergeCell ref="C88:Q88"/>
    <mergeCell ref="C89:K89"/>
    <mergeCell ref="L102:N102"/>
    <mergeCell ref="C103:F103"/>
    <mergeCell ref="G103:H103"/>
    <mergeCell ref="I103:K103"/>
    <mergeCell ref="B117:B124"/>
    <mergeCell ref="B104:B111"/>
    <mergeCell ref="C104:Q104"/>
    <mergeCell ref="C105:K105"/>
    <mergeCell ref="C106:F106"/>
    <mergeCell ref="G106:H106"/>
    <mergeCell ref="I106:K106"/>
    <mergeCell ref="C107:K107"/>
    <mergeCell ref="C108:F108"/>
    <mergeCell ref="G108:H108"/>
    <mergeCell ref="O122:Q122"/>
    <mergeCell ref="O118:Q118"/>
    <mergeCell ref="C116:F116"/>
    <mergeCell ref="G116:H116"/>
    <mergeCell ref="I116:K116"/>
    <mergeCell ref="O116:Q116"/>
    <mergeCell ref="C117:Q117"/>
    <mergeCell ref="C118:K118"/>
    <mergeCell ref="C119:F119"/>
    <mergeCell ref="G119:H119"/>
    <mergeCell ref="B84:Q84"/>
    <mergeCell ref="L86:N86"/>
    <mergeCell ref="C87:F87"/>
    <mergeCell ref="G87:H87"/>
    <mergeCell ref="I87:K87"/>
    <mergeCell ref="C86:F86"/>
    <mergeCell ref="C90:F90"/>
    <mergeCell ref="G90:H90"/>
    <mergeCell ref="I90:K90"/>
    <mergeCell ref="C91:K91"/>
    <mergeCell ref="O91:Q91"/>
    <mergeCell ref="C92:F92"/>
    <mergeCell ref="G92:H92"/>
    <mergeCell ref="I92:K92"/>
    <mergeCell ref="O92:Q92"/>
    <mergeCell ref="C93:F93"/>
    <mergeCell ref="G93:H93"/>
    <mergeCell ref="I93:K93"/>
    <mergeCell ref="O93:Q93"/>
    <mergeCell ref="C94:K94"/>
    <mergeCell ref="O94:Q94"/>
    <mergeCell ref="C95:F95"/>
    <mergeCell ref="G95:H95"/>
    <mergeCell ref="I95:K95"/>
    <mergeCell ref="O95:Q95"/>
    <mergeCell ref="C75:F75"/>
    <mergeCell ref="C76:F76"/>
    <mergeCell ref="G75:H75"/>
    <mergeCell ref="G76:H76"/>
    <mergeCell ref="I76:K76"/>
    <mergeCell ref="O75:Q75"/>
    <mergeCell ref="O76:Q76"/>
    <mergeCell ref="O77:Q77"/>
    <mergeCell ref="O74:Q74"/>
    <mergeCell ref="C79:F79"/>
    <mergeCell ref="G79:H79"/>
    <mergeCell ref="C111:F111"/>
    <mergeCell ref="G111:H111"/>
    <mergeCell ref="I111:K111"/>
    <mergeCell ref="O111:Q111"/>
    <mergeCell ref="I79:K79"/>
    <mergeCell ref="O79:Q79"/>
    <mergeCell ref="I75:K75"/>
    <mergeCell ref="B113:Q113"/>
    <mergeCell ref="C115:F115"/>
    <mergeCell ref="C140:F140"/>
    <mergeCell ref="G140:H140"/>
    <mergeCell ref="I115:K115"/>
    <mergeCell ref="L115:N115"/>
    <mergeCell ref="O115:Q115"/>
    <mergeCell ref="I119:K119"/>
    <mergeCell ref="O119:Q119"/>
    <mergeCell ref="C120:K120"/>
    <mergeCell ref="C141:Q141"/>
    <mergeCell ref="C142:K142"/>
    <mergeCell ref="O142:Q142"/>
    <mergeCell ref="I140:K140"/>
    <mergeCell ref="O140:Q140"/>
    <mergeCell ref="C143:F143"/>
    <mergeCell ref="O108:Q108"/>
    <mergeCell ref="C109:F109"/>
    <mergeCell ref="G109:H109"/>
    <mergeCell ref="I109:K109"/>
    <mergeCell ref="O109:Q109"/>
    <mergeCell ref="I108:K108"/>
    <mergeCell ref="C110:K110"/>
    <mergeCell ref="O110:Q110"/>
    <mergeCell ref="G115:H115"/>
    <mergeCell ref="O120:Q120"/>
    <mergeCell ref="C121:F121"/>
    <mergeCell ref="G121:H121"/>
    <mergeCell ref="I121:K121"/>
    <mergeCell ref="O121:Q121"/>
    <mergeCell ref="C122:F122"/>
    <mergeCell ref="G122:H122"/>
    <mergeCell ref="I122:K122"/>
    <mergeCell ref="C123:K123"/>
    <mergeCell ref="O123:Q123"/>
    <mergeCell ref="C124:F124"/>
    <mergeCell ref="G124:H124"/>
    <mergeCell ref="I124:K124"/>
    <mergeCell ref="O124:Q124"/>
    <mergeCell ref="B126:Q126"/>
    <mergeCell ref="C128:F128"/>
    <mergeCell ref="G128:H128"/>
    <mergeCell ref="I128:K128"/>
    <mergeCell ref="L128:N128"/>
    <mergeCell ref="O128:Q128"/>
    <mergeCell ref="C129:F129"/>
    <mergeCell ref="G129:H129"/>
    <mergeCell ref="I129:K129"/>
    <mergeCell ref="O129:Q129"/>
    <mergeCell ref="B130:B135"/>
    <mergeCell ref="C130:Q130"/>
    <mergeCell ref="C131:K131"/>
    <mergeCell ref="O131:Q131"/>
    <mergeCell ref="C132:F132"/>
    <mergeCell ref="G132:H132"/>
    <mergeCell ref="I132:K132"/>
    <mergeCell ref="O132:Q132"/>
    <mergeCell ref="C133:K133"/>
    <mergeCell ref="O133:Q133"/>
    <mergeCell ref="C134:F134"/>
    <mergeCell ref="G134:H134"/>
    <mergeCell ref="I134:K134"/>
    <mergeCell ref="O134:Q134"/>
    <mergeCell ref="C144:K144"/>
    <mergeCell ref="O144:Q144"/>
    <mergeCell ref="D53:H53"/>
    <mergeCell ref="I53:J53"/>
    <mergeCell ref="K53:O53"/>
    <mergeCell ref="P53:Q53"/>
    <mergeCell ref="C135:F135"/>
    <mergeCell ref="G135:H135"/>
    <mergeCell ref="I135:K135"/>
    <mergeCell ref="O135:Q135"/>
    <mergeCell ref="C145:F145"/>
    <mergeCell ref="G145:H145"/>
    <mergeCell ref="I145:K145"/>
    <mergeCell ref="O145:Q145"/>
    <mergeCell ref="B158:B161"/>
    <mergeCell ref="C158:K158"/>
    <mergeCell ref="O158:Q158"/>
    <mergeCell ref="C146:K146"/>
    <mergeCell ref="O146:Q146"/>
    <mergeCell ref="C147:F147"/>
    <mergeCell ref="G147:H147"/>
    <mergeCell ref="I147:K147"/>
    <mergeCell ref="O147:Q147"/>
    <mergeCell ref="B144:B147"/>
    <mergeCell ref="C159:F159"/>
    <mergeCell ref="G159:H159"/>
    <mergeCell ref="I159:K159"/>
    <mergeCell ref="O159:Q159"/>
    <mergeCell ref="C160:K160"/>
    <mergeCell ref="O160:Q160"/>
    <mergeCell ref="C161:F161"/>
    <mergeCell ref="G161:H161"/>
    <mergeCell ref="I161:K161"/>
    <mergeCell ref="O161:Q161"/>
  </mergeCells>
  <printOptions/>
  <pageMargins left="0.23" right="0.18" top="0.2" bottom="0.2" header="0.23" footer="0.2"/>
  <pageSetup horizontalDpi="600" verticalDpi="600" orientation="landscape" paperSize="9" scale="72" r:id="rId1"/>
  <rowBreaks count="6" manualBreakCount="6">
    <brk id="41" max="16" man="1"/>
    <brk id="65" max="16" man="1"/>
    <brk id="82" max="16" man="1"/>
    <brk id="111" max="16" man="1"/>
    <brk id="135" max="16" man="1"/>
    <brk id="1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2017-06-21T12:40:30Z</cp:lastPrinted>
  <dcterms:created xsi:type="dcterms:W3CDTF">2017-02-07T14:10:50Z</dcterms:created>
  <dcterms:modified xsi:type="dcterms:W3CDTF">2017-06-21T13:21:14Z</dcterms:modified>
  <cp:category/>
  <cp:version/>
  <cp:contentType/>
  <cp:contentStatus/>
</cp:coreProperties>
</file>