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250404" sheetId="21" r:id="rId1"/>
  </sheets>
  <definedNames>
    <definedName name="_xlnm.Print_Area" localSheetId="0">'250404'!$A$1:$Q$134</definedName>
  </definedNames>
  <calcPr calcId="125725"/>
</workbook>
</file>

<file path=xl/calcChain.xml><?xml version="1.0" encoding="utf-8"?>
<calcChain xmlns="http://schemas.openxmlformats.org/spreadsheetml/2006/main">
  <c r="N85" i="21"/>
  <c r="N86"/>
  <c r="F52"/>
  <c r="N82" s="1"/>
  <c r="N89" s="1"/>
  <c r="J54" l="1"/>
  <c r="N53" s="1"/>
  <c r="N95" s="1"/>
  <c r="N52"/>
  <c r="F51"/>
  <c r="F54" s="1"/>
  <c r="N76"/>
  <c r="N74"/>
  <c r="N73"/>
  <c r="N51"/>
  <c r="N54" s="1"/>
  <c r="M17"/>
</calcChain>
</file>

<file path=xl/sharedStrings.xml><?xml version="1.0" encoding="utf-8"?>
<sst xmlns="http://schemas.openxmlformats.org/spreadsheetml/2006/main" count="199" uniqueCount="134">
  <si>
    <t xml:space="preserve">БЮДЖЕТНОЇ ПРОГРАМИ  МІСЦЕВОГО БЮДЖЕТУ  НА 2016 РІК </t>
  </si>
  <si>
    <t>кількість закладів</t>
  </si>
  <si>
    <r>
      <t xml:space="preserve">       (КПКВК МБ)    (КФКВК) </t>
    </r>
    <r>
      <rPr>
        <sz val="10"/>
        <rFont val="Arial Cyr"/>
        <charset val="204"/>
      </rPr>
      <t>¹</t>
    </r>
    <r>
      <rPr>
        <sz val="10"/>
        <rFont val="Arial"/>
        <family val="2"/>
        <charset val="204"/>
      </rPr>
      <t xml:space="preserve">                                             (найменування бюджетної програми)</t>
    </r>
  </si>
  <si>
    <t>0133</t>
  </si>
  <si>
    <t>Надання грантів на здобуття загальної середньої освіти громадянам, діти яких навчаються у загальноосвітніх навчальних закладах, які не належать до комунальної форми власності територіальної громади м. Житомира</t>
  </si>
  <si>
    <t>кількість учнів, які отримають грант</t>
  </si>
  <si>
    <t>відсоток учнів, які отримають грант</t>
  </si>
  <si>
    <t>середні витрати на 1 учня, який отримає грант</t>
  </si>
  <si>
    <t>обсяг витрат на надання гранту</t>
  </si>
  <si>
    <t>обсяг витрат на надання гранту учням, які навчаються за інклюзивною формою</t>
  </si>
  <si>
    <t>середні витрати на 1 учня, який отримає грант, з числа учнів, які начаються за інклюзивною формою</t>
  </si>
  <si>
    <t>кількість учнів, які отримають грант з числа учнів, які начаються за інклюзивною формою</t>
  </si>
  <si>
    <t xml:space="preserve">3. 1018600 ;  0133                                        Інші   видатки                                          </t>
  </si>
  <si>
    <t>Проект положення про грант на здобуття загальної середньої освіти у навчальних закладах, що не належать до комунальної власності територіальної громади м. Житомира</t>
  </si>
  <si>
    <t>Статистична звітність: форма 76-РВК</t>
  </si>
  <si>
    <t>Довідка ПМПК</t>
  </si>
  <si>
    <t>розрахунок (30% від встановленого нормативу бюджетного забезпечення одного учня на 2016 рік)</t>
  </si>
  <si>
    <t>розрахунок (100% від встановленого нормативу бюджетного забезпечення одного учня на 2016 рік)</t>
  </si>
  <si>
    <t>2</t>
  </si>
  <si>
    <t>шт.</t>
  </si>
  <si>
    <t>к-ть аварійних дерев, які будуть зрізані</t>
  </si>
  <si>
    <t>к-ть аварійних дерев, які потрібно кронувати</t>
  </si>
  <si>
    <t>к-ть аварійних дерев, які будуть кроновані</t>
  </si>
  <si>
    <t>відсоток зрізаних дерев до їх потреби</t>
  </si>
  <si>
    <t xml:space="preserve">сума коштів на зрізку аварійних дерев та кронування </t>
  </si>
  <si>
    <t>к-ть аварійних дерев, які  необхідно зрізати</t>
  </si>
  <si>
    <t>зведена потреба закладів</t>
  </si>
  <si>
    <t>середні витрати на зрізку та кронування одного дерева</t>
  </si>
  <si>
    <t>відсоток кронованих дерев до їх потреби</t>
  </si>
  <si>
    <r>
      <t xml:space="preserve">Завдання 2: </t>
    </r>
    <r>
      <rPr>
        <sz val="12"/>
        <rFont val="Arial"/>
        <family val="2"/>
        <charset val="204"/>
      </rPr>
      <t>Забезпечити зниження ризику виникнення дитячого та виробничого травматизму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</si>
  <si>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</si>
  <si>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</si>
  <si>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</si>
  <si>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</si>
  <si>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</si>
  <si>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</si>
  <si>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</si>
  <si>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</si>
  <si>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</si>
  <si>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</si>
  <si>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</si>
  <si>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</si>
  <si>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</si>
  <si>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</si>
  <si>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</si>
  <si>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</si>
  <si>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</si>
  <si>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</si>
  <si>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</si>
  <si>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</si>
  <si>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</si>
  <si>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</si>
  <si>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</si>
  <si>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</si>
  <si>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</si>
  <si>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</si>
  <si>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</si>
  <si>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</si>
  <si>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</si>
  <si>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</si>
  <si>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</si>
  <si>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</si>
  <si>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</si>
  <si>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</si>
  <si>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</si>
  <si>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</si>
  <si>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тис.грн.</t>
  </si>
  <si>
    <t>Показники продукту:</t>
  </si>
  <si>
    <t>Показники ефективності:</t>
  </si>
  <si>
    <t>грн.</t>
  </si>
  <si>
    <t>розрахунок</t>
  </si>
  <si>
    <t>Показники якості: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</si>
  <si>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</si>
  <si>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</si>
  <si>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</si>
  <si>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</si>
  <si>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</si>
  <si>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</si>
  <si>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</si>
  <si>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</si>
  <si>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</si>
  <si>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</si>
  <si>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</si>
  <si>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</si>
  <si>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</si>
  <si>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</si>
  <si>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</si>
  <si>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</si>
  <si>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</si>
  <si>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</si>
  <si>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</si>
  <si>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</si>
  <si>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</si>
  <si>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</si>
  <si>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</si>
  <si>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</si>
  <si>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</si>
  <si>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</si>
  <si>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</si>
  <si>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</si>
  <si>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</si>
  <si>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розрахунок до кошторису</t>
  </si>
  <si>
    <t>осіб</t>
  </si>
  <si>
    <t>3</t>
  </si>
  <si>
    <r>
      <t xml:space="preserve">Завдання 3: </t>
    </r>
    <r>
      <rPr>
        <sz val="12"/>
        <rFont val="Arial"/>
        <family val="2"/>
        <charset val="204"/>
      </rPr>
      <t>Впровадження системи електронного урядування "е-Місто"</t>
    </r>
  </si>
  <si>
    <t>Зниження ризику виникнення дитячого та виробничого травматизму; створення  безпечних умов для перебування на теріторіях закладів</t>
  </si>
  <si>
    <t>Організація автоматизованої системи електронного документообігу структурних підрозділів міської ради</t>
  </si>
  <si>
    <r>
      <t>Завдання 1:  з</t>
    </r>
    <r>
      <rPr>
        <b/>
        <i/>
        <sz val="12"/>
        <rFont val="Arial"/>
        <family val="2"/>
        <charset val="204"/>
      </rPr>
      <t>абезпечити підтримку учнів навчальних закладів, що не належать до комунальної власності териториальної громади м. Житомира</t>
    </r>
  </si>
  <si>
    <r>
      <t xml:space="preserve">Завдання 2: </t>
    </r>
    <r>
      <rPr>
        <b/>
        <i/>
        <sz val="12"/>
        <rFont val="Arial"/>
        <family val="2"/>
        <charset val="204"/>
      </rPr>
      <t>забезпечити зниження ризику виникнення дитячого та виробничого травмвтизму</t>
    </r>
  </si>
  <si>
    <r>
      <t xml:space="preserve">Завдання 3: </t>
    </r>
    <r>
      <rPr>
        <b/>
        <i/>
        <sz val="12"/>
        <rFont val="Arial"/>
        <family val="2"/>
        <charset val="204"/>
      </rPr>
      <t>впровадження системи електронного урядування "е-Місто"</t>
    </r>
  </si>
  <si>
    <t xml:space="preserve"> Рішення сесії Житомирської міської ради від 13.10.2016 року № 380</t>
  </si>
  <si>
    <t>Рішення сесії міської ради від 16.03.2016р. №169</t>
  </si>
  <si>
    <t>Акт виконаних робіт</t>
  </si>
  <si>
    <t>1018600</t>
  </si>
  <si>
    <t>Організація захисту антивірусними програмами та легалізація програмного забезпечення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</si>
  <si>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</si>
  <si>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</si>
  <si>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</si>
  <si>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структурних підрозділів міської ради та інших суб'єктів надання адміністративних послуг, задіяних в автоматизованій системі центру надання адмінпослуг</t>
  </si>
  <si>
    <t>Збільшення підключених робочих місць до інформаційних засобів колективної роботи і комунікації</t>
  </si>
  <si>
    <t>Збільшення кількості підключених робочих місць до внутрішнього порталу' міської ради</t>
  </si>
  <si>
    <t xml:space="preserve">Збільшення кількості підключених структурних підрозділів міської ради </t>
  </si>
  <si>
    <t>Зменшення копіювання та друку документів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</si>
  <si>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</si>
  <si>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Житомирської міської ради від 28.12.2015 року № 42  "Про міський бюджет на 2016 рік"</t>
  </si>
  <si>
    <t>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</si>
  <si>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>Рішення сесії Житомирської міської ради від 13.10.2016 року № 380  «Про внесення змін до рішення міської ради від 28.12.2015 № 42 «Про міський бюджет на 2016 рік»</t>
  </si>
  <si>
    <r>
      <t>Завдання 1:</t>
    </r>
    <r>
      <rPr>
        <sz val="12"/>
        <rFont val="Arial"/>
        <family val="2"/>
        <charset val="204"/>
      </rPr>
      <t xml:space="preserve">  Забезпечити підтримку учнів навчальних закладів, що не належать до комунальної власності териториальної громади  м. Житомира</t>
    </r>
  </si>
  <si>
    <t>обсяг видатків на виконання програми</t>
  </si>
  <si>
    <t>від 13.12.2016</t>
  </si>
  <si>
    <t>Юхимчук 22-29-61</t>
  </si>
  <si>
    <t>96-Д</t>
  </si>
  <si>
    <r>
      <rPr>
        <b/>
        <sz val="14"/>
        <rFont val="Arial"/>
        <family val="2"/>
        <charset val="204"/>
      </rPr>
      <t>4. Обсяг бюджетних призначень</t>
    </r>
    <r>
      <rPr>
        <b/>
        <sz val="13"/>
        <rFont val="Arial"/>
        <family val="2"/>
        <charset val="204"/>
      </rPr>
      <t xml:space="preserve"> -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2 187,1 тис. гривень</t>
    </r>
    <r>
      <rPr>
        <sz val="13"/>
        <rFont val="Arial"/>
        <family val="2"/>
        <charset val="204"/>
      </rPr>
      <t>, у тому числі  загального фонду -</t>
    </r>
    <r>
      <rPr>
        <b/>
        <sz val="13"/>
        <rFont val="Arial"/>
        <family val="2"/>
        <charset val="204"/>
      </rPr>
      <t xml:space="preserve"> 2 187,1 тис.гривень</t>
    </r>
    <r>
      <rPr>
        <sz val="13"/>
        <rFont val="Arial"/>
        <family val="2"/>
        <charset val="204"/>
      </rPr>
      <t xml:space="preserve"> та  спеціального фонду  - </t>
    </r>
    <r>
      <rPr>
        <b/>
        <sz val="13"/>
        <rFont val="Arial"/>
        <family val="2"/>
        <charset val="204"/>
      </rPr>
      <t xml:space="preserve">0,00 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тис. гривень</t>
    </r>
  </si>
  <si>
    <r>
      <t xml:space="preserve">Рішення сесії Житомирської міської ради від 30.11.2016 року </t>
    </r>
    <r>
      <rPr>
        <sz val="12"/>
        <color rgb="FFFF0000"/>
        <rFont val="Arial"/>
        <family val="2"/>
        <charset val="204"/>
      </rPr>
      <t xml:space="preserve">№    </t>
    </r>
    <r>
      <rPr>
        <sz val="12"/>
        <rFont val="Arial"/>
        <family val="2"/>
        <charset val="204"/>
      </rPr>
      <t xml:space="preserve"> «Про внесення змін до рішення міської ради від 28.12.2015 № 42 «Про міський бюджет на 2016 рік»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</si>
</sst>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u/>
      <sz val="11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3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31" fillId="0" borderId="4" applyNumberFormat="0" applyFill="0" applyAlignment="0" applyProtection="0"/>
    <xf numFmtId="0" fontId="32" fillId="3" borderId="0" applyNumberFormat="0" applyBorder="0" applyAlignment="0" applyProtection="0"/>
    <xf numFmtId="0" fontId="9" fillId="23" borderId="6" applyNumberFormat="0" applyFont="0" applyAlignment="0" applyProtection="0"/>
    <xf numFmtId="0" fontId="33" fillId="20" borderId="2" applyNumberFormat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2" fillId="0" borderId="0" xfId="31" applyFont="1" applyAlignment="1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vertical="center" wrapText="1"/>
    </xf>
    <xf numFmtId="0" fontId="2" fillId="0" borderId="0" xfId="31" applyFont="1" applyAlignment="1">
      <alignment horizontal="center" vertical="center" wrapText="1"/>
    </xf>
    <xf numFmtId="0" fontId="2" fillId="0" borderId="0" xfId="31" applyFont="1" applyBorder="1" applyAlignment="1">
      <alignment horizontal="left"/>
    </xf>
    <xf numFmtId="0" fontId="2" fillId="0" borderId="0" xfId="31" applyFont="1" applyBorder="1" applyAlignment="1"/>
    <xf numFmtId="0" fontId="5" fillId="0" borderId="0" xfId="31" applyFont="1" applyAlignment="1">
      <alignment horizontal="center" vertical="center" wrapText="1"/>
    </xf>
    <xf numFmtId="0" fontId="7" fillId="0" borderId="0" xfId="3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49" fontId="3" fillId="0" borderId="8" xfId="31" applyNumberFormat="1" applyFont="1" applyBorder="1" applyAlignment="1">
      <alignment horizontal="center" vertical="center" wrapText="1"/>
    </xf>
    <xf numFmtId="0" fontId="1" fillId="0" borderId="0" xfId="31" applyBorder="1"/>
    <xf numFmtId="0" fontId="7" fillId="0" borderId="0" xfId="31" applyFont="1" applyBorder="1" applyAlignment="1">
      <alignment horizontal="center" vertical="center" wrapText="1"/>
    </xf>
    <xf numFmtId="0" fontId="6" fillId="0" borderId="0" xfId="31" applyFont="1"/>
    <xf numFmtId="0" fontId="8" fillId="0" borderId="0" xfId="31" applyFont="1"/>
    <xf numFmtId="0" fontId="2" fillId="0" borderId="0" xfId="31" applyFont="1" applyBorder="1"/>
    <xf numFmtId="0" fontId="4" fillId="0" borderId="0" xfId="31" applyFont="1" applyAlignment="1">
      <alignment horizontal="left" vertical="center" wrapText="1"/>
    </xf>
    <xf numFmtId="0" fontId="14" fillId="0" borderId="0" xfId="31" applyFont="1" applyAlignment="1">
      <alignment vertical="center" wrapText="1"/>
    </xf>
    <xf numFmtId="0" fontId="14" fillId="0" borderId="0" xfId="31" applyFont="1"/>
    <xf numFmtId="0" fontId="16" fillId="0" borderId="8" xfId="31" applyFont="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5" fillId="0" borderId="0" xfId="31" applyFont="1" applyAlignment="1">
      <alignment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8" fillId="0" borderId="0" xfId="31" applyFont="1"/>
    <xf numFmtId="0" fontId="7" fillId="0" borderId="0" xfId="31" applyFont="1" applyAlignment="1">
      <alignment horizontal="center" vertical="center"/>
    </xf>
    <xf numFmtId="0" fontId="7" fillId="0" borderId="0" xfId="31" applyFont="1"/>
    <xf numFmtId="0" fontId="7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49" fontId="16" fillId="0" borderId="0" xfId="31" applyNumberFormat="1" applyFont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49" fontId="17" fillId="0" borderId="0" xfId="31" applyNumberFormat="1" applyFont="1" applyBorder="1" applyAlignment="1">
      <alignment vertical="center" wrapText="1"/>
    </xf>
    <xf numFmtId="0" fontId="4" fillId="0" borderId="9" xfId="31" applyFont="1" applyBorder="1" applyAlignment="1">
      <alignment vertical="top"/>
    </xf>
    <xf numFmtId="0" fontId="10" fillId="0" borderId="8" xfId="31" applyFont="1" applyBorder="1" applyAlignment="1">
      <alignment horizontal="center" vertical="top"/>
    </xf>
    <xf numFmtId="49" fontId="22" fillId="0" borderId="8" xfId="31" applyNumberFormat="1" applyFont="1" applyFill="1" applyBorder="1" applyAlignment="1">
      <alignment horizontal="center" vertical="top" wrapText="1"/>
    </xf>
    <xf numFmtId="49" fontId="3" fillId="0" borderId="10" xfId="31" applyNumberFormat="1" applyFont="1" applyFill="1" applyBorder="1" applyAlignment="1">
      <alignment vertical="top" wrapText="1"/>
    </xf>
    <xf numFmtId="49" fontId="3" fillId="0" borderId="8" xfId="31" applyNumberFormat="1" applyFont="1" applyFill="1" applyBorder="1" applyAlignment="1">
      <alignment vertical="top" wrapText="1"/>
    </xf>
    <xf numFmtId="49" fontId="3" fillId="0" borderId="9" xfId="31" applyNumberFormat="1" applyFont="1" applyFill="1" applyBorder="1" applyAlignment="1">
      <alignment vertical="top" wrapText="1"/>
    </xf>
    <xf numFmtId="0" fontId="1" fillId="0" borderId="8" xfId="31" applyFont="1" applyBorder="1" applyAlignment="1">
      <alignment horizontal="center" vertical="center" wrapText="1"/>
    </xf>
    <xf numFmtId="0" fontId="4" fillId="0" borderId="8" xfId="31" applyFont="1" applyBorder="1" applyAlignment="1">
      <alignment horizontal="center" vertical="top"/>
    </xf>
    <xf numFmtId="49" fontId="3" fillId="0" borderId="11" xfId="31" applyNumberFormat="1" applyFont="1" applyFill="1" applyBorder="1" applyAlignment="1">
      <alignment vertical="top" wrapText="1"/>
    </xf>
    <xf numFmtId="0" fontId="10" fillId="0" borderId="11" xfId="31" applyFont="1" applyBorder="1" applyAlignment="1">
      <alignment vertical="top"/>
    </xf>
    <xf numFmtId="0" fontId="10" fillId="0" borderId="10" xfId="31" applyFont="1" applyBorder="1" applyAlignment="1">
      <alignment vertical="top"/>
    </xf>
    <xf numFmtId="49" fontId="3" fillId="0" borderId="9" xfId="31" applyNumberFormat="1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center" wrapText="1"/>
    </xf>
    <xf numFmtId="0" fontId="10" fillId="0" borderId="11" xfId="0" applyFont="1" applyBorder="1" applyAlignment="1"/>
    <xf numFmtId="0" fontId="10" fillId="0" borderId="10" xfId="0" applyFont="1" applyBorder="1" applyAlignment="1"/>
    <xf numFmtId="0" fontId="10" fillId="0" borderId="13" xfId="0" applyFont="1" applyBorder="1" applyAlignment="1"/>
    <xf numFmtId="49" fontId="3" fillId="0" borderId="9" xfId="31" applyNumberFormat="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4" fillId="0" borderId="7" xfId="3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4" fillId="0" borderId="12" xfId="31" applyFont="1" applyBorder="1" applyAlignment="1">
      <alignment vertical="center" wrapText="1"/>
    </xf>
    <xf numFmtId="0" fontId="4" fillId="0" borderId="8" xfId="31" applyFont="1" applyBorder="1" applyAlignment="1">
      <alignment horizontal="center" vertical="center" wrapText="1"/>
    </xf>
    <xf numFmtId="0" fontId="1" fillId="0" borderId="8" xfId="31" applyBorder="1"/>
    <xf numFmtId="0" fontId="10" fillId="0" borderId="8" xfId="0" applyFont="1" applyBorder="1" applyAlignment="1"/>
    <xf numFmtId="49" fontId="3" fillId="0" borderId="0" xfId="31" applyNumberFormat="1" applyFont="1" applyAlignment="1">
      <alignment vertical="center" wrapText="1"/>
    </xf>
    <xf numFmtId="49" fontId="4" fillId="0" borderId="0" xfId="31" applyNumberFormat="1" applyFont="1" applyBorder="1" applyAlignment="1">
      <alignment horizontal="center" vertical="center" wrapText="1"/>
    </xf>
    <xf numFmtId="165" fontId="5" fillId="0" borderId="0" xfId="31" applyNumberFormat="1" applyFont="1" applyBorder="1" applyAlignment="1">
      <alignment horizontal="center" vertical="center" wrapText="1"/>
    </xf>
    <xf numFmtId="0" fontId="5" fillId="0" borderId="0" xfId="31" applyFont="1" applyBorder="1" applyAlignment="1">
      <alignment horizontal="center" vertical="center" wrapText="1"/>
    </xf>
    <xf numFmtId="0" fontId="7" fillId="0" borderId="0" xfId="31" applyFont="1" applyBorder="1" applyAlignment="1">
      <alignment horizontal="left"/>
    </xf>
    <xf numFmtId="0" fontId="38" fillId="0" borderId="0" xfId="3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37" fillId="25" borderId="12" xfId="0" applyFont="1" applyFill="1" applyBorder="1" applyAlignment="1">
      <alignment horizontal="left" vertical="center" wrapText="1"/>
    </xf>
    <xf numFmtId="0" fontId="37" fillId="25" borderId="14" xfId="0" applyFont="1" applyFill="1" applyBorder="1" applyAlignment="1">
      <alignment horizontal="left" vertical="center" wrapText="1"/>
    </xf>
    <xf numFmtId="0" fontId="37" fillId="25" borderId="15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2" xfId="31" applyFont="1" applyBorder="1" applyAlignment="1">
      <alignment horizontal="center" vertical="center" wrapText="1"/>
    </xf>
    <xf numFmtId="0" fontId="16" fillId="0" borderId="14" xfId="31" applyFont="1" applyBorder="1" applyAlignment="1">
      <alignment horizontal="center" vertical="center" wrapText="1"/>
    </xf>
    <xf numFmtId="0" fontId="16" fillId="0" borderId="15" xfId="31" applyFont="1" applyBorder="1" applyAlignment="1">
      <alignment horizontal="center" vertical="center" wrapText="1"/>
    </xf>
    <xf numFmtId="165" fontId="16" fillId="0" borderId="17" xfId="31" applyNumberFormat="1" applyFont="1" applyBorder="1" applyAlignment="1">
      <alignment horizontal="center" vertical="center" wrapText="1"/>
    </xf>
    <xf numFmtId="165" fontId="16" fillId="0" borderId="14" xfId="31" applyNumberFormat="1" applyFont="1" applyBorder="1" applyAlignment="1">
      <alignment horizontal="center" vertical="center" wrapText="1"/>
    </xf>
    <xf numFmtId="165" fontId="16" fillId="0" borderId="15" xfId="31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3" fillId="0" borderId="16" xfId="0" applyFont="1" applyBorder="1" applyAlignment="1"/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8" xfId="3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0" fillId="0" borderId="14" xfId="0" applyBorder="1"/>
    <xf numFmtId="0" fontId="10" fillId="0" borderId="8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" fillId="0" borderId="8" xfId="31" applyFont="1" applyBorder="1" applyAlignment="1">
      <alignment horizontal="center" vertical="center" wrapText="1"/>
    </xf>
    <xf numFmtId="0" fontId="5" fillId="0" borderId="0" xfId="31" applyFont="1" applyAlignment="1">
      <alignment horizontal="left" vertical="center" wrapText="1"/>
    </xf>
    <xf numFmtId="0" fontId="1" fillId="0" borderId="12" xfId="31" applyFont="1" applyBorder="1" applyAlignment="1">
      <alignment horizontal="center" vertical="center" wrapText="1"/>
    </xf>
    <xf numFmtId="0" fontId="1" fillId="0" borderId="14" xfId="31" applyFont="1" applyBorder="1" applyAlignment="1">
      <alignment horizontal="center" vertical="center" wrapText="1"/>
    </xf>
    <xf numFmtId="0" fontId="1" fillId="0" borderId="15" xfId="31" applyFont="1" applyBorder="1" applyAlignment="1">
      <alignment horizontal="center" vertical="center" wrapText="1"/>
    </xf>
    <xf numFmtId="0" fontId="3" fillId="24" borderId="12" xfId="31" applyFont="1" applyFill="1" applyBorder="1" applyAlignment="1">
      <alignment horizontal="center" vertical="center" wrapText="1"/>
    </xf>
    <xf numFmtId="0" fontId="3" fillId="24" borderId="14" xfId="31" applyFont="1" applyFill="1" applyBorder="1" applyAlignment="1">
      <alignment horizontal="center" vertical="center" wrapText="1"/>
    </xf>
    <xf numFmtId="0" fontId="3" fillId="24" borderId="15" xfId="31" applyFont="1" applyFill="1" applyBorder="1" applyAlignment="1">
      <alignment horizontal="center" vertical="center" wrapText="1"/>
    </xf>
    <xf numFmtId="1" fontId="3" fillId="0" borderId="13" xfId="31" applyNumberFormat="1" applyFont="1" applyFill="1" applyBorder="1" applyAlignment="1">
      <alignment horizontal="center" vertical="center" wrapText="1"/>
    </xf>
    <xf numFmtId="1" fontId="3" fillId="0" borderId="0" xfId="31" applyNumberFormat="1" applyFont="1" applyBorder="1" applyAlignment="1">
      <alignment horizontal="center" vertical="center" wrapText="1"/>
    </xf>
    <xf numFmtId="1" fontId="3" fillId="0" borderId="23" xfId="31" applyNumberFormat="1" applyFont="1" applyBorder="1" applyAlignment="1">
      <alignment horizontal="center" vertical="center" wrapText="1"/>
    </xf>
    <xf numFmtId="0" fontId="3" fillId="0" borderId="0" xfId="31" applyFont="1" applyFill="1" applyBorder="1" applyAlignment="1">
      <alignment horizontal="left" vertical="center" wrapText="1"/>
    </xf>
    <xf numFmtId="0" fontId="3" fillId="0" borderId="0" xfId="31" applyFont="1" applyBorder="1" applyAlignment="1">
      <alignment wrapText="1"/>
    </xf>
    <xf numFmtId="0" fontId="3" fillId="0" borderId="23" xfId="31" applyFont="1" applyBorder="1" applyAlignment="1">
      <alignment wrapText="1"/>
    </xf>
    <xf numFmtId="0" fontId="3" fillId="0" borderId="13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23" xfId="31" applyFont="1" applyBorder="1" applyAlignment="1">
      <alignment horizontal="center" vertical="center" wrapText="1"/>
    </xf>
    <xf numFmtId="0" fontId="3" fillId="0" borderId="8" xfId="31" applyFont="1" applyFill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1" fillId="0" borderId="8" xfId="31" applyFont="1" applyFill="1" applyBorder="1" applyAlignment="1">
      <alignment horizontal="center" vertical="center" wrapText="1"/>
    </xf>
    <xf numFmtId="0" fontId="3" fillId="0" borderId="20" xfId="31" applyFont="1" applyFill="1" applyBorder="1" applyAlignment="1">
      <alignment horizontal="center" vertical="center" wrapText="1"/>
    </xf>
    <xf numFmtId="0" fontId="3" fillId="0" borderId="19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0" fontId="10" fillId="0" borderId="14" xfId="31" applyFont="1" applyFill="1" applyBorder="1" applyAlignment="1">
      <alignment horizontal="left" vertical="top" wrapText="1"/>
    </xf>
    <xf numFmtId="0" fontId="10" fillId="0" borderId="15" xfId="31" applyFont="1" applyFill="1" applyBorder="1" applyAlignment="1">
      <alignment horizontal="left" vertical="top" wrapText="1"/>
    </xf>
    <xf numFmtId="0" fontId="3" fillId="0" borderId="14" xfId="31" applyFont="1" applyFill="1" applyBorder="1" applyAlignment="1">
      <alignment vertical="center" wrapText="1"/>
    </xf>
    <xf numFmtId="0" fontId="3" fillId="0" borderId="14" xfId="31" applyFont="1" applyBorder="1" applyAlignment="1"/>
    <xf numFmtId="0" fontId="3" fillId="0" borderId="15" xfId="31" applyFont="1" applyBorder="1" applyAlignment="1"/>
    <xf numFmtId="0" fontId="3" fillId="0" borderId="12" xfId="31" applyFont="1" applyFill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 vertical="center"/>
    </xf>
    <xf numFmtId="0" fontId="10" fillId="0" borderId="11" xfId="31" applyFont="1" applyBorder="1" applyAlignment="1">
      <alignment horizontal="center" vertical="top"/>
    </xf>
    <xf numFmtId="0" fontId="10" fillId="0" borderId="10" xfId="31" applyFont="1" applyBorder="1" applyAlignment="1">
      <alignment horizontal="center" vertical="top"/>
    </xf>
    <xf numFmtId="166" fontId="3" fillId="0" borderId="12" xfId="31" applyNumberFormat="1" applyFont="1" applyFill="1" applyBorder="1" applyAlignment="1">
      <alignment horizontal="center" vertical="center" wrapText="1"/>
    </xf>
    <xf numFmtId="166" fontId="3" fillId="0" borderId="14" xfId="31" applyNumberFormat="1" applyFont="1" applyBorder="1" applyAlignment="1">
      <alignment horizontal="center" vertical="center" wrapText="1"/>
    </xf>
    <xf numFmtId="166" fontId="3" fillId="0" borderId="15" xfId="31" applyNumberFormat="1" applyFont="1" applyBorder="1" applyAlignment="1">
      <alignment horizontal="center" vertical="center" wrapText="1"/>
    </xf>
    <xf numFmtId="165" fontId="5" fillId="0" borderId="8" xfId="31" applyNumberFormat="1" applyFont="1" applyBorder="1" applyAlignment="1">
      <alignment horizontal="center" vertical="center" wrapText="1"/>
    </xf>
    <xf numFmtId="0" fontId="5" fillId="0" borderId="8" xfId="31" applyFont="1" applyBorder="1" applyAlignment="1">
      <alignment horizontal="center" vertical="center" wrapText="1"/>
    </xf>
    <xf numFmtId="0" fontId="3" fillId="0" borderId="22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22" xfId="31" applyFont="1" applyFill="1" applyBorder="1" applyAlignment="1">
      <alignment horizontal="center" vertical="center" wrapText="1"/>
    </xf>
    <xf numFmtId="0" fontId="1" fillId="24" borderId="12" xfId="31" applyFont="1" applyFill="1" applyBorder="1" applyAlignment="1">
      <alignment horizontal="center" vertical="center" wrapText="1"/>
    </xf>
    <xf numFmtId="0" fontId="1" fillId="24" borderId="14" xfId="31" applyFont="1" applyFill="1" applyBorder="1" applyAlignment="1">
      <alignment horizontal="center" vertical="center" wrapText="1"/>
    </xf>
    <xf numFmtId="0" fontId="1" fillId="24" borderId="15" xfId="31" applyFont="1" applyFill="1" applyBorder="1" applyAlignment="1">
      <alignment horizontal="center" vertical="center" wrapText="1"/>
    </xf>
    <xf numFmtId="1" fontId="3" fillId="0" borderId="22" xfId="31" applyNumberFormat="1" applyFont="1" applyFill="1" applyBorder="1" applyAlignment="1">
      <alignment horizontal="center" vertical="center" wrapText="1"/>
    </xf>
    <xf numFmtId="1" fontId="3" fillId="0" borderId="7" xfId="31" applyNumberFormat="1" applyFont="1" applyBorder="1" applyAlignment="1">
      <alignment horizontal="center" vertical="center" wrapText="1"/>
    </xf>
    <xf numFmtId="1" fontId="3" fillId="0" borderId="16" xfId="31" applyNumberFormat="1" applyFont="1" applyBorder="1" applyAlignment="1">
      <alignment horizontal="center" vertical="center" wrapText="1"/>
    </xf>
    <xf numFmtId="165" fontId="16" fillId="0" borderId="18" xfId="31" applyNumberFormat="1" applyFont="1" applyBorder="1" applyAlignment="1">
      <alignment horizontal="center" vertical="center" wrapText="1"/>
    </xf>
    <xf numFmtId="0" fontId="3" fillId="0" borderId="7" xfId="31" applyFont="1" applyFill="1" applyBorder="1" applyAlignment="1">
      <alignment horizontal="left" vertical="center" wrapText="1"/>
    </xf>
    <xf numFmtId="0" fontId="3" fillId="0" borderId="7" xfId="31" applyFont="1" applyBorder="1" applyAlignment="1">
      <alignment horizontal="left" vertical="center"/>
    </xf>
    <xf numFmtId="0" fontId="3" fillId="0" borderId="16" xfId="31" applyFont="1" applyBorder="1" applyAlignment="1">
      <alignment horizontal="left" vertical="center"/>
    </xf>
    <xf numFmtId="0" fontId="3" fillId="0" borderId="12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7" fillId="0" borderId="20" xfId="31" applyFont="1" applyFill="1" applyBorder="1" applyAlignment="1">
      <alignment horizontal="center" vertical="center" wrapText="1"/>
    </xf>
    <xf numFmtId="0" fontId="7" fillId="0" borderId="19" xfId="31" applyFont="1" applyFill="1" applyBorder="1" applyAlignment="1">
      <alignment horizontal="center" vertical="center" wrapText="1"/>
    </xf>
    <xf numFmtId="0" fontId="7" fillId="0" borderId="21" xfId="31" applyFont="1" applyFill="1" applyBorder="1" applyAlignment="1">
      <alignment horizontal="center" vertical="center" wrapText="1"/>
    </xf>
    <xf numFmtId="0" fontId="7" fillId="0" borderId="13" xfId="31" applyFont="1" applyFill="1" applyBorder="1" applyAlignment="1">
      <alignment horizontal="center" vertical="center" wrapText="1"/>
    </xf>
    <xf numFmtId="0" fontId="7" fillId="0" borderId="0" xfId="31" applyFont="1" applyFill="1" applyBorder="1" applyAlignment="1">
      <alignment horizontal="center" vertical="center" wrapText="1"/>
    </xf>
    <xf numFmtId="0" fontId="7" fillId="0" borderId="23" xfId="31" applyFont="1" applyFill="1" applyBorder="1" applyAlignment="1">
      <alignment horizontal="center" vertical="center" wrapText="1"/>
    </xf>
    <xf numFmtId="0" fontId="7" fillId="0" borderId="22" xfId="31" applyFont="1" applyFill="1" applyBorder="1" applyAlignment="1">
      <alignment horizontal="center" vertical="center" wrapText="1"/>
    </xf>
    <xf numFmtId="0" fontId="7" fillId="0" borderId="7" xfId="31" applyFont="1" applyFill="1" applyBorder="1" applyAlignment="1">
      <alignment horizontal="center" vertical="center" wrapText="1"/>
    </xf>
    <xf numFmtId="0" fontId="7" fillId="0" borderId="16" xfId="31" applyFont="1" applyFill="1" applyBorder="1" applyAlignment="1">
      <alignment horizontal="center" vertical="center" wrapText="1"/>
    </xf>
    <xf numFmtId="0" fontId="4" fillId="0" borderId="12" xfId="31" applyFont="1" applyBorder="1" applyAlignment="1">
      <alignment horizontal="left" vertical="top" wrapText="1"/>
    </xf>
    <xf numFmtId="0" fontId="4" fillId="0" borderId="15" xfId="31" applyFont="1" applyBorder="1" applyAlignment="1">
      <alignment horizontal="left" vertical="top" wrapText="1"/>
    </xf>
    <xf numFmtId="0" fontId="10" fillId="0" borderId="9" xfId="31" applyFont="1" applyBorder="1" applyAlignment="1">
      <alignment horizontal="center" vertical="top"/>
    </xf>
    <xf numFmtId="0" fontId="3" fillId="0" borderId="0" xfId="31" applyFont="1" applyFill="1" applyBorder="1" applyAlignment="1">
      <alignment vertical="center" wrapText="1"/>
    </xf>
    <xf numFmtId="0" fontId="3" fillId="0" borderId="0" xfId="31" applyFont="1" applyBorder="1" applyAlignment="1"/>
    <xf numFmtId="0" fontId="3" fillId="0" borderId="23" xfId="31" applyFont="1" applyBorder="1" applyAlignment="1"/>
    <xf numFmtId="0" fontId="3" fillId="0" borderId="13" xfId="31" applyFont="1" applyFill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/>
    </xf>
    <xf numFmtId="0" fontId="3" fillId="0" borderId="23" xfId="31" applyFont="1" applyBorder="1" applyAlignment="1">
      <alignment horizontal="center" vertical="center"/>
    </xf>
    <xf numFmtId="49" fontId="4" fillId="0" borderId="8" xfId="31" applyNumberFormat="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0" fontId="3" fillId="0" borderId="23" xfId="31" applyFont="1" applyBorder="1" applyAlignment="1">
      <alignment horizontal="left" vertical="center"/>
    </xf>
    <xf numFmtId="0" fontId="3" fillId="0" borderId="20" xfId="31" applyFont="1" applyBorder="1" applyAlignment="1">
      <alignment horizontal="center" vertical="center" wrapText="1"/>
    </xf>
    <xf numFmtId="166" fontId="3" fillId="0" borderId="20" xfId="31" applyNumberFormat="1" applyFont="1" applyFill="1" applyBorder="1" applyAlignment="1">
      <alignment horizontal="center" vertical="center" wrapText="1"/>
    </xf>
    <xf numFmtId="166" fontId="3" fillId="0" borderId="19" xfId="31" applyNumberFormat="1" applyFont="1" applyBorder="1" applyAlignment="1">
      <alignment horizontal="center" vertical="center" wrapText="1"/>
    </xf>
    <xf numFmtId="166" fontId="3" fillId="0" borderId="21" xfId="31" applyNumberFormat="1" applyFont="1" applyBorder="1" applyAlignment="1">
      <alignment horizontal="center" vertical="center" wrapText="1"/>
    </xf>
    <xf numFmtId="0" fontId="3" fillId="0" borderId="7" xfId="31" applyFont="1" applyBorder="1" applyAlignment="1">
      <alignment wrapText="1"/>
    </xf>
    <xf numFmtId="0" fontId="3" fillId="0" borderId="16" xfId="31" applyFont="1" applyBorder="1" applyAlignment="1">
      <alignment wrapText="1"/>
    </xf>
    <xf numFmtId="0" fontId="7" fillId="0" borderId="8" xfId="31" applyFont="1" applyBorder="1" applyAlignment="1">
      <alignment vertical="center" wrapText="1"/>
    </xf>
    <xf numFmtId="0" fontId="3" fillId="0" borderId="12" xfId="31" applyFont="1" applyBorder="1" applyAlignment="1">
      <alignment horizontal="left" vertical="center" wrapText="1"/>
    </xf>
    <xf numFmtId="0" fontId="3" fillId="0" borderId="14" xfId="31" applyFont="1" applyBorder="1" applyAlignment="1">
      <alignment horizontal="left" vertical="center" wrapText="1"/>
    </xf>
    <xf numFmtId="0" fontId="1" fillId="0" borderId="14" xfId="31" applyBorder="1" applyAlignment="1">
      <alignment vertical="center" wrapText="1"/>
    </xf>
    <xf numFmtId="0" fontId="1" fillId="0" borderId="15" xfId="31" applyBorder="1" applyAlignment="1">
      <alignment vertical="center" wrapText="1"/>
    </xf>
    <xf numFmtId="0" fontId="7" fillId="0" borderId="11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7" fillId="0" borderId="12" xfId="31" applyFont="1" applyBorder="1" applyAlignment="1">
      <alignment horizontal="center" vertical="center" wrapText="1"/>
    </xf>
    <xf numFmtId="0" fontId="7" fillId="0" borderId="14" xfId="31" applyFont="1" applyBorder="1" applyAlignment="1">
      <alignment horizontal="center" vertical="center" wrapText="1"/>
    </xf>
    <xf numFmtId="0" fontId="7" fillId="0" borderId="15" xfId="31" applyFont="1" applyBorder="1" applyAlignment="1">
      <alignment horizontal="center" vertical="center" wrapText="1"/>
    </xf>
    <xf numFmtId="0" fontId="7" fillId="0" borderId="8" xfId="31" applyFont="1" applyBorder="1" applyAlignment="1">
      <alignment horizontal="center" vertical="center" wrapText="1"/>
    </xf>
    <xf numFmtId="0" fontId="7" fillId="0" borderId="20" xfId="31" applyFont="1" applyBorder="1" applyAlignment="1">
      <alignment horizontal="center" vertical="center" wrapText="1"/>
    </xf>
    <xf numFmtId="0" fontId="7" fillId="0" borderId="19" xfId="31" applyFont="1" applyBorder="1" applyAlignment="1">
      <alignment horizontal="center" vertical="center" wrapText="1"/>
    </xf>
    <xf numFmtId="0" fontId="1" fillId="0" borderId="19" xfId="31" applyBorder="1" applyAlignment="1">
      <alignment horizontal="center" vertical="center" wrapText="1"/>
    </xf>
    <xf numFmtId="0" fontId="1" fillId="0" borderId="21" xfId="31" applyBorder="1" applyAlignment="1">
      <alignment horizontal="center" vertical="center" wrapText="1"/>
    </xf>
    <xf numFmtId="0" fontId="7" fillId="0" borderId="22" xfId="31" applyFont="1" applyBorder="1" applyAlignment="1">
      <alignment horizontal="center" vertical="center" wrapText="1"/>
    </xf>
    <xf numFmtId="0" fontId="7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1" fillId="0" borderId="12" xfId="31" applyFont="1" applyBorder="1" applyAlignment="1">
      <alignment horizontal="left" vertical="center" wrapText="1"/>
    </xf>
    <xf numFmtId="0" fontId="16" fillId="0" borderId="7" xfId="31" applyFont="1" applyBorder="1" applyAlignment="1">
      <alignment horizontal="center" vertical="center" wrapText="1"/>
    </xf>
    <xf numFmtId="0" fontId="5" fillId="0" borderId="7" xfId="31" applyFont="1" applyBorder="1" applyAlignment="1">
      <alignment horizontal="center" vertical="center" wrapText="1"/>
    </xf>
    <xf numFmtId="0" fontId="38" fillId="0" borderId="0" xfId="31" applyFont="1" applyAlignment="1">
      <alignment horizontal="center" vertical="center" wrapText="1"/>
    </xf>
    <xf numFmtId="49" fontId="4" fillId="0" borderId="11" xfId="31" applyNumberFormat="1" applyFont="1" applyBorder="1" applyAlignment="1">
      <alignment horizontal="center" vertical="center" wrapText="1"/>
    </xf>
    <xf numFmtId="49" fontId="4" fillId="0" borderId="10" xfId="31" applyNumberFormat="1" applyFont="1" applyBorder="1" applyAlignment="1">
      <alignment horizontal="center" vertical="center" wrapText="1"/>
    </xf>
    <xf numFmtId="49" fontId="4" fillId="0" borderId="9" xfId="31" applyNumberFormat="1" applyFont="1" applyBorder="1" applyAlignment="1">
      <alignment horizontal="center" vertical="center" wrapText="1"/>
    </xf>
    <xf numFmtId="0" fontId="13" fillId="0" borderId="0" xfId="31" applyFont="1" applyBorder="1" applyAlignment="1">
      <alignment vertical="center" wrapText="1"/>
    </xf>
    <xf numFmtId="0" fontId="13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10" fillId="0" borderId="12" xfId="31" applyFont="1" applyFill="1" applyBorder="1" applyAlignment="1">
      <alignment horizontal="left" vertical="top" wrapText="1"/>
    </xf>
    <xf numFmtId="0" fontId="3" fillId="0" borderId="8" xfId="31" applyFont="1" applyFill="1" applyBorder="1" applyAlignment="1">
      <alignment vertical="center" wrapText="1"/>
    </xf>
    <xf numFmtId="0" fontId="3" fillId="0" borderId="8" xfId="31" applyFont="1" applyBorder="1" applyAlignment="1"/>
    <xf numFmtId="0" fontId="11" fillId="0" borderId="14" xfId="31" applyFont="1" applyBorder="1" applyAlignment="1">
      <alignment horizontal="left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4" fillId="0" borderId="12" xfId="31" applyFont="1" applyBorder="1" applyAlignment="1">
      <alignment horizontal="left" vertical="center" wrapText="1"/>
    </xf>
    <xf numFmtId="0" fontId="3" fillId="0" borderId="15" xfId="31" applyFont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0" fontId="5" fillId="0" borderId="0" xfId="31" applyFont="1" applyBorder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0" fontId="16" fillId="0" borderId="8" xfId="31" applyFont="1" applyBorder="1" applyAlignment="1">
      <alignment horizontal="center" vertical="center" wrapText="1"/>
    </xf>
    <xf numFmtId="0" fontId="3" fillId="0" borderId="0" xfId="31" applyFont="1"/>
    <xf numFmtId="0" fontId="15" fillId="0" borderId="7" xfId="31" applyFont="1" applyBorder="1" applyAlignment="1">
      <alignment horizontal="center"/>
    </xf>
    <xf numFmtId="0" fontId="15" fillId="0" borderId="7" xfId="31" applyFont="1" applyBorder="1" applyAlignment="1"/>
    <xf numFmtId="0" fontId="20" fillId="0" borderId="0" xfId="31" applyFont="1" applyBorder="1" applyAlignment="1">
      <alignment horizontal="center" vertical="top" wrapText="1"/>
    </xf>
    <xf numFmtId="0" fontId="20" fillId="0" borderId="0" xfId="31" applyFont="1" applyAlignment="1"/>
    <xf numFmtId="14" fontId="4" fillId="0" borderId="7" xfId="31" applyNumberFormat="1" applyFont="1" applyBorder="1" applyAlignment="1">
      <alignment horizontal="center" vertical="center" wrapText="1"/>
    </xf>
    <xf numFmtId="0" fontId="20" fillId="0" borderId="0" xfId="31" applyFont="1" applyAlignment="1">
      <alignment horizontal="center"/>
    </xf>
    <xf numFmtId="0" fontId="1" fillId="0" borderId="0" xfId="31" applyFont="1" applyBorder="1" applyAlignment="1">
      <alignment horizontal="left" vertical="center" wrapText="1"/>
    </xf>
    <xf numFmtId="0" fontId="21" fillId="0" borderId="7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5" fillId="0" borderId="7" xfId="31" applyFont="1" applyBorder="1" applyAlignment="1">
      <alignment horizontal="left" vertical="center" wrapText="1"/>
    </xf>
    <xf numFmtId="0" fontId="17" fillId="0" borderId="0" xfId="31" applyFont="1" applyBorder="1" applyAlignment="1">
      <alignment horizontal="left"/>
    </xf>
    <xf numFmtId="0" fontId="1" fillId="0" borderId="0" xfId="31" applyFont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2" xfId="31" applyFont="1" applyBorder="1" applyAlignment="1">
      <alignment horizontal="center" vertical="center" wrapText="1"/>
    </xf>
    <xf numFmtId="0" fontId="4" fillId="0" borderId="14" xfId="31" applyFont="1" applyBorder="1" applyAlignment="1">
      <alignment horizontal="center" vertical="center" wrapText="1"/>
    </xf>
    <xf numFmtId="0" fontId="4" fillId="0" borderId="15" xfId="3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42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Підсумок" xfId="35"/>
    <cellStyle name="Поганий" xfId="36"/>
    <cellStyle name="Примітка" xfId="37"/>
    <cellStyle name="Результат" xfId="38"/>
    <cellStyle name="Середній" xfId="39"/>
    <cellStyle name="Текст попередження" xfId="40"/>
    <cellStyle name="Текст пояснення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C00000"/>
  </sheetPr>
  <dimension ref="A1:Y279"/>
  <sheetViews>
    <sheetView tabSelected="1" view="pageBreakPreview" topLeftCell="A99" zoomScale="75" zoomScaleNormal="75" zoomScaleSheetLayoutView="75" workbookViewId="0">
      <selection activeCell="A80" sqref="A80:Q107"/>
    </sheetView>
  </sheetViews>
  <sheetFormatPr defaultColWidth="13.85546875"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39.7109375" style="4" customWidth="1"/>
    <col min="6" max="6" width="11.85546875" style="4" customWidth="1"/>
    <col min="7" max="7" width="5.5703125" style="4" customWidth="1"/>
    <col min="8" max="8" width="9.140625" style="4" customWidth="1"/>
    <col min="9" max="9" width="6.28515625" style="4" customWidth="1"/>
    <col min="10" max="10" width="10.28515625" style="4" customWidth="1"/>
    <col min="11" max="11" width="6.28515625" style="4" customWidth="1"/>
    <col min="12" max="12" width="3.85546875" style="4" customWidth="1"/>
    <col min="13" max="13" width="15.5703125" style="4" customWidth="1"/>
    <col min="14" max="14" width="9.28515625" style="4" customWidth="1"/>
    <col min="15" max="15" width="8.42578125" style="4" customWidth="1"/>
    <col min="16" max="16" width="9.140625" style="4" customWidth="1"/>
    <col min="17" max="17" width="15" style="4" customWidth="1"/>
    <col min="18" max="252" width="9.140625" style="4" customWidth="1"/>
    <col min="253" max="16384" width="13.85546875" style="4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R1" s="5"/>
      <c r="S1" s="5"/>
      <c r="T1" s="5"/>
      <c r="U1" s="5"/>
      <c r="V1" s="5"/>
      <c r="W1" s="5"/>
      <c r="X1" s="5"/>
      <c r="Y1" s="5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30</v>
      </c>
      <c r="N2" s="6"/>
      <c r="O2" s="2"/>
      <c r="P2" s="2"/>
      <c r="Q2" s="2"/>
      <c r="R2" s="5"/>
      <c r="S2" s="5"/>
      <c r="T2" s="5"/>
      <c r="U2" s="5"/>
      <c r="V2" s="5"/>
      <c r="W2" s="5"/>
      <c r="X2" s="5"/>
      <c r="Y2" s="5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66" t="s">
        <v>31</v>
      </c>
      <c r="N3" s="266"/>
      <c r="O3" s="266"/>
      <c r="P3" s="266"/>
      <c r="Q3" s="266"/>
      <c r="R3" s="5"/>
      <c r="S3" s="5"/>
      <c r="T3" s="5"/>
      <c r="U3" s="5"/>
      <c r="V3" s="5"/>
      <c r="W3" s="5"/>
      <c r="X3" s="5"/>
      <c r="Y3" s="5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32</v>
      </c>
      <c r="N4" s="2"/>
      <c r="O4" s="2"/>
      <c r="P4" s="2"/>
      <c r="Q4" s="2"/>
      <c r="R4" s="5"/>
      <c r="S4" s="5"/>
      <c r="T4" s="5"/>
      <c r="U4" s="5"/>
      <c r="V4" s="5"/>
      <c r="W4" s="5"/>
      <c r="X4" s="5"/>
      <c r="Y4" s="5"/>
    </row>
    <row r="5" spans="1:2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5"/>
      <c r="S5" s="5"/>
      <c r="T5" s="5"/>
      <c r="U5" s="5"/>
      <c r="V5" s="5"/>
      <c r="W5" s="5"/>
      <c r="X5" s="5"/>
      <c r="Y5" s="5"/>
    </row>
    <row r="6" spans="1: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30</v>
      </c>
      <c r="N6" s="3"/>
      <c r="O6" s="3"/>
      <c r="P6" s="3"/>
      <c r="Q6" s="1"/>
      <c r="R6" s="5"/>
      <c r="S6" s="5"/>
      <c r="T6" s="5"/>
      <c r="U6" s="5"/>
      <c r="V6" s="5"/>
      <c r="W6" s="5"/>
      <c r="X6" s="5"/>
      <c r="Y6" s="5"/>
    </row>
    <row r="7" spans="1: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33</v>
      </c>
      <c r="N7" s="3"/>
      <c r="O7" s="3"/>
      <c r="P7" s="3"/>
      <c r="Q7" s="1"/>
      <c r="R7" s="5"/>
      <c r="S7" s="5"/>
      <c r="T7" s="5"/>
      <c r="U7" s="5"/>
      <c r="V7" s="5"/>
      <c r="W7" s="5"/>
      <c r="X7" s="5"/>
      <c r="Y7" s="5"/>
    </row>
    <row r="8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1"/>
      <c r="R8" s="5"/>
      <c r="S8" s="5"/>
      <c r="T8" s="5"/>
      <c r="U8" s="5"/>
      <c r="V8" s="5"/>
      <c r="W8" s="5"/>
      <c r="X8" s="5"/>
      <c r="Y8" s="5"/>
    </row>
    <row r="9" spans="1:25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67" t="s">
        <v>34</v>
      </c>
      <c r="N9" s="268"/>
      <c r="O9" s="268"/>
      <c r="P9" s="268"/>
      <c r="Q9" s="268"/>
      <c r="R9" s="5"/>
      <c r="S9" s="5"/>
      <c r="T9" s="5"/>
      <c r="U9" s="5"/>
      <c r="V9" s="5"/>
      <c r="W9" s="5"/>
      <c r="X9" s="5"/>
      <c r="Y9" s="5"/>
    </row>
    <row r="10" spans="1:25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69" t="s">
        <v>35</v>
      </c>
      <c r="N10" s="270"/>
      <c r="O10" s="270"/>
      <c r="P10" s="270"/>
      <c r="Q10" s="270"/>
      <c r="R10" s="5"/>
      <c r="S10" s="5"/>
      <c r="T10" s="5"/>
      <c r="U10" s="5"/>
      <c r="V10" s="5"/>
      <c r="W10" s="5"/>
      <c r="X10" s="5"/>
      <c r="Y10" s="5"/>
    </row>
    <row r="11" spans="1:25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1" t="s">
        <v>129</v>
      </c>
      <c r="N11" s="271"/>
      <c r="O11" s="7" t="s">
        <v>36</v>
      </c>
      <c r="P11" s="74">
        <v>511</v>
      </c>
      <c r="Q11" s="1"/>
      <c r="R11" s="5"/>
      <c r="S11" s="5"/>
      <c r="T11" s="5"/>
      <c r="U11" s="5"/>
      <c r="V11" s="5"/>
      <c r="W11" s="5"/>
      <c r="X11" s="5"/>
      <c r="Y11" s="5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9"/>
      <c r="O12" s="8"/>
      <c r="P12" s="9"/>
      <c r="Q12" s="1"/>
      <c r="R12" s="5"/>
      <c r="S12" s="5"/>
      <c r="T12" s="5"/>
      <c r="U12" s="5"/>
      <c r="V12" s="5"/>
      <c r="W12" s="5"/>
      <c r="X12" s="5"/>
      <c r="Y12" s="5"/>
    </row>
    <row r="13" spans="1:25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5" t="s">
        <v>37</v>
      </c>
      <c r="N13" s="10"/>
      <c r="O13" s="10"/>
      <c r="P13" s="3"/>
      <c r="Q13" s="1"/>
      <c r="R13" s="5"/>
      <c r="S13" s="5"/>
      <c r="T13" s="5"/>
      <c r="U13" s="5"/>
      <c r="V13" s="5"/>
      <c r="W13" s="5"/>
      <c r="X13" s="5"/>
      <c r="Y13" s="5"/>
    </row>
    <row r="14" spans="1:25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68" t="s">
        <v>99</v>
      </c>
      <c r="N14" s="268"/>
      <c r="O14" s="268"/>
      <c r="P14" s="268"/>
      <c r="Q14" s="268"/>
      <c r="R14" s="5"/>
      <c r="S14" s="5"/>
      <c r="T14" s="5"/>
      <c r="U14" s="5"/>
      <c r="V14" s="5"/>
      <c r="W14" s="5"/>
      <c r="X14" s="5"/>
      <c r="Y14" s="5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72" t="s">
        <v>38</v>
      </c>
      <c r="N15" s="270"/>
      <c r="O15" s="270"/>
      <c r="P15" s="270"/>
      <c r="Q15" s="270"/>
      <c r="R15" s="5"/>
      <c r="S15" s="5"/>
      <c r="T15" s="5"/>
      <c r="U15" s="5"/>
      <c r="V15" s="5"/>
      <c r="W15" s="5"/>
      <c r="X15" s="5"/>
      <c r="Y15" s="5"/>
    </row>
    <row r="16" spans="1:2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R16" s="5"/>
      <c r="S16" s="5"/>
      <c r="T16" s="5"/>
      <c r="U16" s="5"/>
      <c r="V16" s="5"/>
      <c r="W16" s="5"/>
      <c r="X16" s="5"/>
      <c r="Y16" s="5"/>
    </row>
    <row r="17" spans="1:25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71" t="str">
        <f>M11</f>
        <v>від 13.12.2016</v>
      </c>
      <c r="N17" s="271"/>
      <c r="O17" s="7" t="s">
        <v>36</v>
      </c>
      <c r="P17" s="7" t="s">
        <v>131</v>
      </c>
      <c r="Q17" s="1"/>
      <c r="R17" s="5"/>
      <c r="S17" s="5"/>
      <c r="T17" s="5"/>
      <c r="U17" s="5"/>
      <c r="V17" s="5"/>
      <c r="W17" s="5"/>
      <c r="X17" s="5"/>
      <c r="Y17" s="5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1"/>
      <c r="N18" s="1"/>
      <c r="O18" s="11"/>
      <c r="P18" s="11"/>
      <c r="Q18" s="1"/>
      <c r="R18" s="5"/>
      <c r="S18" s="5"/>
      <c r="T18" s="5"/>
      <c r="U18" s="5"/>
      <c r="V18" s="5"/>
      <c r="W18" s="5"/>
      <c r="X18" s="5"/>
      <c r="Y18" s="5"/>
    </row>
    <row r="19" spans="1:25" ht="18" customHeight="1">
      <c r="A19" s="275" t="s">
        <v>39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</row>
    <row r="20" spans="1:25" ht="18" customHeight="1">
      <c r="A20" s="275" t="s">
        <v>0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</row>
    <row r="21" spans="1:25" ht="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25" ht="15.75" customHeight="1">
      <c r="A22" s="276" t="s">
        <v>40</v>
      </c>
      <c r="B22" s="276"/>
      <c r="C22" s="276"/>
      <c r="D22" s="276"/>
      <c r="E22" s="276"/>
      <c r="F22" s="276"/>
      <c r="G22" s="276"/>
      <c r="H22" s="33"/>
      <c r="I22" s="33"/>
      <c r="J22" s="33"/>
      <c r="K22" s="30"/>
      <c r="L22" s="30"/>
      <c r="M22" s="30"/>
      <c r="N22" s="30"/>
      <c r="O22" s="30"/>
      <c r="P22" s="30"/>
      <c r="Q22" s="30"/>
    </row>
    <row r="23" spans="1:25" ht="18">
      <c r="A23" s="273" t="s">
        <v>41</v>
      </c>
      <c r="B23" s="273"/>
      <c r="C23" s="273"/>
      <c r="D23" s="273"/>
      <c r="E23" s="273"/>
      <c r="F23" s="273"/>
      <c r="G23" s="273"/>
      <c r="H23" s="273"/>
      <c r="I23" s="29"/>
      <c r="J23" s="29"/>
      <c r="K23" s="29"/>
      <c r="L23" s="29"/>
      <c r="M23" s="29"/>
      <c r="N23" s="29"/>
      <c r="O23" s="29"/>
      <c r="P23" s="29"/>
      <c r="Q23" s="29"/>
    </row>
    <row r="24" spans="1:25" ht="18">
      <c r="A24" s="32"/>
      <c r="B24" s="32"/>
      <c r="C24" s="32"/>
      <c r="D24" s="32"/>
      <c r="E24" s="32"/>
      <c r="F24" s="32"/>
      <c r="G24" s="32"/>
      <c r="H24" s="32"/>
      <c r="I24" s="29"/>
      <c r="J24" s="29"/>
      <c r="K24" s="29"/>
      <c r="L24" s="29"/>
      <c r="M24" s="29"/>
      <c r="N24" s="29"/>
      <c r="O24" s="29"/>
      <c r="P24" s="29"/>
      <c r="Q24" s="29"/>
    </row>
    <row r="25" spans="1:25" ht="15.75" customHeight="1">
      <c r="A25" s="276" t="s">
        <v>42</v>
      </c>
      <c r="B25" s="276"/>
      <c r="C25" s="276"/>
      <c r="D25" s="276"/>
      <c r="E25" s="276"/>
      <c r="F25" s="276"/>
      <c r="G25" s="276"/>
      <c r="H25" s="33"/>
      <c r="I25" s="33"/>
      <c r="J25" s="29"/>
      <c r="K25" s="29"/>
      <c r="L25" s="29"/>
      <c r="M25" s="29"/>
      <c r="N25" s="29"/>
      <c r="O25" s="29"/>
      <c r="P25" s="29"/>
      <c r="Q25" s="29"/>
    </row>
    <row r="26" spans="1:25" ht="18">
      <c r="A26" s="273" t="s">
        <v>43</v>
      </c>
      <c r="B26" s="273"/>
      <c r="C26" s="273"/>
      <c r="D26" s="273"/>
      <c r="E26" s="273"/>
      <c r="F26" s="273"/>
      <c r="G26" s="273"/>
      <c r="H26" s="273"/>
      <c r="I26" s="29"/>
      <c r="J26" s="29"/>
      <c r="K26" s="29"/>
      <c r="L26" s="29"/>
      <c r="M26" s="29"/>
      <c r="N26" s="29"/>
      <c r="O26" s="29"/>
      <c r="P26" s="29"/>
      <c r="Q26" s="29"/>
    </row>
    <row r="27" spans="1:25" ht="18">
      <c r="A27" s="32"/>
      <c r="B27" s="32"/>
      <c r="C27" s="32"/>
      <c r="D27" s="32"/>
      <c r="E27" s="32"/>
      <c r="F27" s="32"/>
      <c r="G27" s="32"/>
      <c r="H27" s="32"/>
      <c r="I27" s="29"/>
      <c r="J27" s="29"/>
      <c r="K27" s="29"/>
      <c r="L27" s="29"/>
      <c r="M27" s="29"/>
      <c r="N27" s="29"/>
      <c r="O27" s="29"/>
      <c r="P27" s="29"/>
      <c r="Q27" s="29"/>
    </row>
    <row r="28" spans="1:25" ht="15.75" customHeight="1">
      <c r="A28" s="277" t="s">
        <v>12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41"/>
      <c r="N28" s="41"/>
      <c r="O28" s="41"/>
      <c r="P28" s="41"/>
      <c r="Q28" s="41"/>
    </row>
    <row r="29" spans="1:25" ht="18">
      <c r="A29" s="273" t="s">
        <v>2</v>
      </c>
      <c r="B29" s="273"/>
      <c r="C29" s="278"/>
      <c r="D29" s="278"/>
      <c r="E29" s="278"/>
      <c r="F29" s="278"/>
      <c r="G29" s="278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ht="11.25" customHeight="1">
      <c r="A30" s="32"/>
      <c r="B30" s="32"/>
      <c r="C30" s="32"/>
      <c r="D30" s="32"/>
      <c r="E30" s="32"/>
      <c r="F30" s="32"/>
      <c r="G30" s="32"/>
      <c r="H30" s="32"/>
      <c r="I30" s="29"/>
      <c r="J30" s="29"/>
      <c r="K30" s="29"/>
      <c r="L30" s="29"/>
      <c r="M30" s="29"/>
      <c r="N30" s="29"/>
      <c r="O30" s="29"/>
      <c r="P30" s="29"/>
      <c r="Q30" s="29"/>
    </row>
    <row r="31" spans="1:25" ht="28.5" customHeight="1">
      <c r="A31" s="274" t="s">
        <v>132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</row>
    <row r="32" spans="1:25" ht="14.25" customHeight="1">
      <c r="A32" s="32"/>
      <c r="B32" s="32"/>
      <c r="C32" s="32"/>
      <c r="D32" s="32"/>
      <c r="E32" s="32"/>
      <c r="F32" s="32"/>
      <c r="G32" s="32"/>
      <c r="H32" s="32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8" customHeight="1">
      <c r="A33" s="261" t="s">
        <v>44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9"/>
      <c r="O33" s="29"/>
      <c r="P33" s="29"/>
      <c r="Q33" s="29"/>
    </row>
    <row r="34" spans="1:17" ht="18" hidden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29"/>
      <c r="O34" s="29"/>
      <c r="P34" s="29"/>
      <c r="Q34" s="29"/>
    </row>
    <row r="35" spans="1:17" ht="19.5" customHeight="1">
      <c r="A35" s="260" t="s">
        <v>124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</row>
    <row r="36" spans="1:17" ht="19.5" customHeight="1">
      <c r="A36" s="262" t="s">
        <v>123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3"/>
    </row>
    <row r="37" spans="1:17" ht="19.5" customHeight="1">
      <c r="A37" s="260" t="s">
        <v>125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</row>
    <row r="38" spans="1:17" ht="19.5" customHeight="1">
      <c r="A38" s="262" t="s">
        <v>126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</row>
    <row r="39" spans="1:17" ht="19.5" customHeight="1">
      <c r="A39" s="262" t="s">
        <v>133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</row>
    <row r="40" spans="1:17" ht="19.5" customHeight="1">
      <c r="A40" s="261" t="s">
        <v>45</v>
      </c>
      <c r="B40" s="261"/>
      <c r="C40" s="261"/>
      <c r="D40" s="261"/>
      <c r="E40" s="26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ht="41.25" customHeight="1">
      <c r="A41" s="151" t="s">
        <v>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25.5" customHeight="1">
      <c r="A42" s="264" t="s">
        <v>105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1:17" ht="35.25" customHeight="1">
      <c r="A43" s="264" t="s">
        <v>106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1:17" ht="20.25" customHeight="1">
      <c r="A44" s="261" t="s">
        <v>46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39"/>
      <c r="O44" s="39"/>
      <c r="P44" s="39"/>
      <c r="Q44" s="39"/>
    </row>
    <row r="45" spans="1:17" ht="27" customHeight="1">
      <c r="A45" s="28" t="s">
        <v>47</v>
      </c>
      <c r="B45" s="265" t="s">
        <v>48</v>
      </c>
      <c r="C45" s="265"/>
      <c r="D45" s="265" t="s">
        <v>49</v>
      </c>
      <c r="E45" s="265"/>
      <c r="F45" s="265" t="s">
        <v>50</v>
      </c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</row>
    <row r="46" spans="1:17" ht="12.75" customHeight="1">
      <c r="A46" s="2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</row>
    <row r="47" spans="1:17" ht="15" customHeight="1">
      <c r="A47" s="72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18" customHeight="1">
      <c r="A48" s="141" t="s">
        <v>51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ht="30.75" customHeight="1">
      <c r="A49" s="14" t="s">
        <v>47</v>
      </c>
      <c r="B49" s="14" t="s">
        <v>48</v>
      </c>
      <c r="C49" s="14" t="s">
        <v>49</v>
      </c>
      <c r="D49" s="158" t="s">
        <v>52</v>
      </c>
      <c r="E49" s="158"/>
      <c r="F49" s="158" t="s">
        <v>53</v>
      </c>
      <c r="G49" s="158"/>
      <c r="H49" s="158"/>
      <c r="I49" s="158"/>
      <c r="J49" s="158" t="s">
        <v>54</v>
      </c>
      <c r="K49" s="158"/>
      <c r="L49" s="158"/>
      <c r="M49" s="158"/>
      <c r="N49" s="158" t="s">
        <v>55</v>
      </c>
      <c r="O49" s="158"/>
      <c r="P49" s="158"/>
      <c r="Q49" s="158"/>
    </row>
    <row r="50" spans="1:17" ht="14.25" customHeight="1">
      <c r="A50" s="14">
        <v>1</v>
      </c>
      <c r="B50" s="14">
        <v>2</v>
      </c>
      <c r="C50" s="14">
        <v>3</v>
      </c>
      <c r="D50" s="158">
        <v>4</v>
      </c>
      <c r="E50" s="158"/>
      <c r="F50" s="158">
        <v>5</v>
      </c>
      <c r="G50" s="158"/>
      <c r="H50" s="158"/>
      <c r="I50" s="158"/>
      <c r="J50" s="158">
        <v>6</v>
      </c>
      <c r="K50" s="158"/>
      <c r="L50" s="158"/>
      <c r="M50" s="158"/>
      <c r="N50" s="158">
        <v>7</v>
      </c>
      <c r="O50" s="158"/>
      <c r="P50" s="158"/>
      <c r="Q50" s="158"/>
    </row>
    <row r="51" spans="1:17" ht="68.25" customHeight="1">
      <c r="A51" s="19">
        <v>1</v>
      </c>
      <c r="B51" s="245" t="s">
        <v>113</v>
      </c>
      <c r="C51" s="245" t="s">
        <v>3</v>
      </c>
      <c r="D51" s="258" t="s">
        <v>127</v>
      </c>
      <c r="E51" s="259"/>
      <c r="F51" s="109">
        <f>1644.8</f>
        <v>1644.8</v>
      </c>
      <c r="G51" s="110"/>
      <c r="H51" s="110"/>
      <c r="I51" s="188"/>
      <c r="J51" s="109">
        <v>0</v>
      </c>
      <c r="K51" s="110"/>
      <c r="L51" s="110"/>
      <c r="M51" s="188"/>
      <c r="N51" s="109">
        <f>F51+J51</f>
        <v>1644.8</v>
      </c>
      <c r="O51" s="110"/>
      <c r="P51" s="110"/>
      <c r="Q51" s="111"/>
    </row>
    <row r="52" spans="1:17" ht="49.5" customHeight="1">
      <c r="A52" s="53" t="s">
        <v>18</v>
      </c>
      <c r="B52" s="246"/>
      <c r="C52" s="246"/>
      <c r="D52" s="204" t="s">
        <v>29</v>
      </c>
      <c r="E52" s="205"/>
      <c r="F52" s="106">
        <f>315.2+38.7</f>
        <v>353.9</v>
      </c>
      <c r="G52" s="107"/>
      <c r="H52" s="107"/>
      <c r="I52" s="108"/>
      <c r="J52" s="109">
        <v>0</v>
      </c>
      <c r="K52" s="110"/>
      <c r="L52" s="110"/>
      <c r="M52" s="188"/>
      <c r="N52" s="109">
        <f>F52+J53</f>
        <v>353.9</v>
      </c>
      <c r="O52" s="110"/>
      <c r="P52" s="110"/>
      <c r="Q52" s="111"/>
    </row>
    <row r="53" spans="1:17" ht="33.75" customHeight="1">
      <c r="A53" s="71" t="s">
        <v>103</v>
      </c>
      <c r="B53" s="247"/>
      <c r="C53" s="247"/>
      <c r="D53" s="204" t="s">
        <v>104</v>
      </c>
      <c r="E53" s="205"/>
      <c r="F53" s="106">
        <v>188.4</v>
      </c>
      <c r="G53" s="107"/>
      <c r="H53" s="107"/>
      <c r="I53" s="108"/>
      <c r="J53" s="109">
        <v>0</v>
      </c>
      <c r="K53" s="110"/>
      <c r="L53" s="110"/>
      <c r="M53" s="188"/>
      <c r="N53" s="109">
        <f>F53+J54</f>
        <v>188.4</v>
      </c>
      <c r="O53" s="110"/>
      <c r="P53" s="110"/>
      <c r="Q53" s="111"/>
    </row>
    <row r="54" spans="1:17" ht="20.25" customHeight="1">
      <c r="A54" s="213" t="s">
        <v>59</v>
      </c>
      <c r="B54" s="213"/>
      <c r="C54" s="213"/>
      <c r="D54" s="213"/>
      <c r="E54" s="213"/>
      <c r="F54" s="176">
        <f>F51+F52+F53</f>
        <v>2187.1</v>
      </c>
      <c r="G54" s="177"/>
      <c r="H54" s="177"/>
      <c r="I54" s="177"/>
      <c r="J54" s="176">
        <f t="shared" ref="J54" si="0">J51+J52+J53</f>
        <v>0</v>
      </c>
      <c r="K54" s="177"/>
      <c r="L54" s="177"/>
      <c r="M54" s="177"/>
      <c r="N54" s="176">
        <f t="shared" ref="N54" si="1">N51+N52+N53</f>
        <v>2187.1</v>
      </c>
      <c r="O54" s="177"/>
      <c r="P54" s="177"/>
      <c r="Q54" s="177"/>
    </row>
    <row r="55" spans="1:17" ht="20.25" customHeight="1">
      <c r="A55" s="82"/>
      <c r="B55" s="82"/>
      <c r="C55" s="82"/>
      <c r="D55" s="82"/>
      <c r="E55" s="82"/>
      <c r="F55" s="83"/>
      <c r="G55" s="84"/>
      <c r="H55" s="84"/>
      <c r="I55" s="84"/>
      <c r="J55" s="83"/>
      <c r="K55" s="84"/>
      <c r="L55" s="84"/>
      <c r="M55" s="84"/>
      <c r="N55" s="83"/>
      <c r="O55" s="84"/>
      <c r="P55" s="84"/>
      <c r="Q55" s="84"/>
    </row>
    <row r="56" spans="1:17" ht="18" customHeight="1">
      <c r="A56" s="141" t="s">
        <v>56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8"/>
      <c r="Q56" s="18"/>
    </row>
    <row r="57" spans="1:17" ht="15">
      <c r="A57" s="17"/>
      <c r="B57" s="17"/>
      <c r="C57" s="17"/>
      <c r="D57" s="17"/>
      <c r="E57" s="16"/>
      <c r="F57" s="16"/>
      <c r="G57" s="16"/>
      <c r="H57" s="17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6.5" customHeight="1">
      <c r="A58" s="142" t="s">
        <v>57</v>
      </c>
      <c r="B58" s="143"/>
      <c r="C58" s="143"/>
      <c r="D58" s="144"/>
      <c r="E58" s="48" t="s">
        <v>48</v>
      </c>
      <c r="F58" s="140" t="s">
        <v>53</v>
      </c>
      <c r="G58" s="140"/>
      <c r="H58" s="140"/>
      <c r="I58" s="140"/>
      <c r="J58" s="140" t="s">
        <v>54</v>
      </c>
      <c r="K58" s="140"/>
      <c r="L58" s="140"/>
      <c r="M58" s="140"/>
      <c r="N58" s="140" t="s">
        <v>55</v>
      </c>
      <c r="O58" s="140"/>
      <c r="P58" s="140"/>
      <c r="Q58" s="140"/>
    </row>
    <row r="59" spans="1:17" ht="13.5" customHeight="1">
      <c r="A59" s="142">
        <v>1</v>
      </c>
      <c r="B59" s="143"/>
      <c r="C59" s="143"/>
      <c r="D59" s="144"/>
      <c r="E59" s="48">
        <v>2</v>
      </c>
      <c r="F59" s="140">
        <v>3</v>
      </c>
      <c r="G59" s="140"/>
      <c r="H59" s="140"/>
      <c r="I59" s="140"/>
      <c r="J59" s="140">
        <v>4</v>
      </c>
      <c r="K59" s="140"/>
      <c r="L59" s="140"/>
      <c r="M59" s="140"/>
      <c r="N59" s="140">
        <v>5</v>
      </c>
      <c r="O59" s="140"/>
      <c r="P59" s="140"/>
      <c r="Q59" s="140"/>
    </row>
    <row r="60" spans="1:17" ht="15" customHeight="1">
      <c r="A60" s="142" t="s">
        <v>58</v>
      </c>
      <c r="B60" s="143"/>
      <c r="C60" s="143"/>
      <c r="D60" s="144"/>
      <c r="E60" s="48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ht="12.75" customHeight="1">
      <c r="A61" s="142" t="s">
        <v>59</v>
      </c>
      <c r="B61" s="143"/>
      <c r="C61" s="143"/>
      <c r="D61" s="144"/>
      <c r="E61" s="48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</row>
    <row r="62" spans="1:17" ht="15">
      <c r="A62" s="15"/>
      <c r="B62" s="15"/>
      <c r="C62" s="15"/>
      <c r="D62" s="15"/>
      <c r="E62" s="15"/>
      <c r="F62" s="16"/>
      <c r="G62" s="16"/>
      <c r="H62" s="17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21.75" customHeight="1">
      <c r="A63" s="141" t="s">
        <v>60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7" customHeight="1">
      <c r="A65" s="87" t="s">
        <v>47</v>
      </c>
      <c r="B65" s="87" t="s">
        <v>48</v>
      </c>
      <c r="C65" s="192" t="s">
        <v>61</v>
      </c>
      <c r="D65" s="193"/>
      <c r="E65" s="194"/>
      <c r="F65" s="158" t="s">
        <v>62</v>
      </c>
      <c r="G65" s="158"/>
      <c r="H65" s="158"/>
      <c r="I65" s="158"/>
      <c r="J65" s="158" t="s">
        <v>63</v>
      </c>
      <c r="K65" s="158"/>
      <c r="L65" s="158"/>
      <c r="M65" s="158"/>
      <c r="N65" s="158" t="s">
        <v>64</v>
      </c>
      <c r="O65" s="158"/>
      <c r="P65" s="158"/>
      <c r="Q65" s="158"/>
    </row>
    <row r="66" spans="1:17" ht="18" customHeight="1">
      <c r="A66" s="87">
        <v>1</v>
      </c>
      <c r="B66" s="87">
        <v>2</v>
      </c>
      <c r="C66" s="192">
        <v>3</v>
      </c>
      <c r="D66" s="193"/>
      <c r="E66" s="194"/>
      <c r="F66" s="158">
        <v>4</v>
      </c>
      <c r="G66" s="158"/>
      <c r="H66" s="158"/>
      <c r="I66" s="158"/>
      <c r="J66" s="158">
        <v>5</v>
      </c>
      <c r="K66" s="158"/>
      <c r="L66" s="158"/>
      <c r="M66" s="158"/>
      <c r="N66" s="158">
        <v>6</v>
      </c>
      <c r="O66" s="158"/>
      <c r="P66" s="158"/>
      <c r="Q66" s="158"/>
    </row>
    <row r="67" spans="1:17" ht="22.5" customHeight="1">
      <c r="A67" s="77"/>
      <c r="B67" s="78">
        <v>1018600</v>
      </c>
      <c r="C67" s="285" t="s">
        <v>107</v>
      </c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7"/>
    </row>
    <row r="68" spans="1:17" ht="18" customHeight="1">
      <c r="A68" s="43">
        <v>1</v>
      </c>
      <c r="B68" s="44"/>
      <c r="C68" s="163" t="s">
        <v>65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4"/>
    </row>
    <row r="69" spans="1:17" ht="26.25" customHeight="1">
      <c r="A69" s="51"/>
      <c r="B69" s="45"/>
      <c r="C69" s="189" t="s">
        <v>1</v>
      </c>
      <c r="D69" s="190"/>
      <c r="E69" s="191"/>
      <c r="F69" s="178" t="s">
        <v>100</v>
      </c>
      <c r="G69" s="179"/>
      <c r="H69" s="179"/>
      <c r="I69" s="180"/>
      <c r="J69" s="195" t="s">
        <v>13</v>
      </c>
      <c r="K69" s="196"/>
      <c r="L69" s="196"/>
      <c r="M69" s="197"/>
      <c r="N69" s="181">
        <v>3</v>
      </c>
      <c r="O69" s="179"/>
      <c r="P69" s="179"/>
      <c r="Q69" s="180"/>
    </row>
    <row r="70" spans="1:17" ht="26.25" customHeight="1">
      <c r="A70" s="52"/>
      <c r="B70" s="45"/>
      <c r="C70" s="189" t="s">
        <v>8</v>
      </c>
      <c r="D70" s="190"/>
      <c r="E70" s="191"/>
      <c r="F70" s="192" t="s">
        <v>74</v>
      </c>
      <c r="G70" s="193"/>
      <c r="H70" s="193"/>
      <c r="I70" s="194"/>
      <c r="J70" s="198"/>
      <c r="K70" s="199"/>
      <c r="L70" s="199"/>
      <c r="M70" s="200"/>
      <c r="N70" s="173">
        <v>1431</v>
      </c>
      <c r="O70" s="174"/>
      <c r="P70" s="174"/>
      <c r="Q70" s="175"/>
    </row>
    <row r="71" spans="1:17" ht="39" customHeight="1">
      <c r="A71" s="52"/>
      <c r="B71" s="45"/>
      <c r="C71" s="151" t="s">
        <v>9</v>
      </c>
      <c r="D71" s="214"/>
      <c r="E71" s="215"/>
      <c r="F71" s="216" t="s">
        <v>74</v>
      </c>
      <c r="G71" s="161"/>
      <c r="H71" s="161"/>
      <c r="I71" s="162"/>
      <c r="J71" s="201"/>
      <c r="K71" s="202"/>
      <c r="L71" s="202"/>
      <c r="M71" s="203"/>
      <c r="N71" s="217">
        <v>213.8</v>
      </c>
      <c r="O71" s="218"/>
      <c r="P71" s="218"/>
      <c r="Q71" s="219"/>
    </row>
    <row r="72" spans="1:17" ht="20.25" customHeight="1">
      <c r="A72" s="43">
        <v>2</v>
      </c>
      <c r="B72" s="46"/>
      <c r="C72" s="163" t="s">
        <v>67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</row>
    <row r="73" spans="1:17" ht="30" customHeight="1">
      <c r="A73" s="171"/>
      <c r="B73" s="45"/>
      <c r="C73" s="189" t="s">
        <v>5</v>
      </c>
      <c r="D73" s="220"/>
      <c r="E73" s="221"/>
      <c r="F73" s="178" t="s">
        <v>102</v>
      </c>
      <c r="G73" s="179"/>
      <c r="H73" s="179"/>
      <c r="I73" s="180"/>
      <c r="J73" s="182" t="s">
        <v>14</v>
      </c>
      <c r="K73" s="183"/>
      <c r="L73" s="183"/>
      <c r="M73" s="184"/>
      <c r="N73" s="185">
        <f>N70/N76*1000</f>
        <v>514.00862068965512</v>
      </c>
      <c r="O73" s="186"/>
      <c r="P73" s="186"/>
      <c r="Q73" s="187"/>
    </row>
    <row r="74" spans="1:17" ht="36.75" customHeight="1">
      <c r="A74" s="206"/>
      <c r="B74" s="45"/>
      <c r="C74" s="151" t="s">
        <v>11</v>
      </c>
      <c r="D74" s="152"/>
      <c r="E74" s="153"/>
      <c r="F74" s="154" t="s">
        <v>102</v>
      </c>
      <c r="G74" s="155"/>
      <c r="H74" s="155"/>
      <c r="I74" s="156"/>
      <c r="J74" s="145" t="s">
        <v>15</v>
      </c>
      <c r="K74" s="146"/>
      <c r="L74" s="146"/>
      <c r="M74" s="147"/>
      <c r="N74" s="148">
        <f>N71*1000/N77</f>
        <v>23.038793103448278</v>
      </c>
      <c r="O74" s="149"/>
      <c r="P74" s="149"/>
      <c r="Q74" s="150"/>
    </row>
    <row r="75" spans="1:17" ht="20.25" customHeight="1">
      <c r="A75" s="43">
        <v>3</v>
      </c>
      <c r="B75" s="46"/>
      <c r="C75" s="163" t="s">
        <v>68</v>
      </c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4"/>
    </row>
    <row r="76" spans="1:17" ht="41.25" customHeight="1">
      <c r="A76" s="171"/>
      <c r="B76" s="50"/>
      <c r="C76" s="165" t="s">
        <v>7</v>
      </c>
      <c r="D76" s="166"/>
      <c r="E76" s="167"/>
      <c r="F76" s="168" t="s">
        <v>69</v>
      </c>
      <c r="G76" s="169"/>
      <c r="H76" s="169"/>
      <c r="I76" s="170"/>
      <c r="J76" s="159" t="s">
        <v>16</v>
      </c>
      <c r="K76" s="159"/>
      <c r="L76" s="159"/>
      <c r="M76" s="159"/>
      <c r="N76" s="168">
        <f>ROUND(9279.6*30%,)</f>
        <v>2784</v>
      </c>
      <c r="O76" s="193"/>
      <c r="P76" s="193"/>
      <c r="Q76" s="194"/>
    </row>
    <row r="77" spans="1:17" ht="48" customHeight="1">
      <c r="A77" s="172"/>
      <c r="B77" s="45"/>
      <c r="C77" s="207" t="s">
        <v>10</v>
      </c>
      <c r="D77" s="208"/>
      <c r="E77" s="209"/>
      <c r="F77" s="210" t="s">
        <v>69</v>
      </c>
      <c r="G77" s="211"/>
      <c r="H77" s="211"/>
      <c r="I77" s="212"/>
      <c r="J77" s="159" t="s">
        <v>17</v>
      </c>
      <c r="K77" s="159"/>
      <c r="L77" s="159"/>
      <c r="M77" s="159"/>
      <c r="N77" s="160">
        <v>9280</v>
      </c>
      <c r="O77" s="161"/>
      <c r="P77" s="161"/>
      <c r="Q77" s="162"/>
    </row>
    <row r="78" spans="1:17" ht="16.5" customHeight="1">
      <c r="A78" s="49">
        <v>4</v>
      </c>
      <c r="B78" s="46"/>
      <c r="C78" s="251" t="s">
        <v>71</v>
      </c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4"/>
    </row>
    <row r="79" spans="1:17" ht="26.25" customHeight="1">
      <c r="A79" s="42"/>
      <c r="B79" s="47"/>
      <c r="C79" s="252" t="s">
        <v>6</v>
      </c>
      <c r="D79" s="253"/>
      <c r="E79" s="253"/>
      <c r="F79" s="157" t="s">
        <v>72</v>
      </c>
      <c r="G79" s="130"/>
      <c r="H79" s="130"/>
      <c r="I79" s="130"/>
      <c r="J79" s="130" t="s">
        <v>70</v>
      </c>
      <c r="K79" s="130"/>
      <c r="L79" s="130"/>
      <c r="M79" s="130"/>
      <c r="N79" s="157">
        <v>100</v>
      </c>
      <c r="O79" s="158"/>
      <c r="P79" s="158"/>
      <c r="Q79" s="158"/>
    </row>
    <row r="80" spans="1:17" ht="27" customHeight="1">
      <c r="A80" s="79"/>
      <c r="B80" s="78">
        <v>1018600</v>
      </c>
      <c r="C80" s="288" t="s">
        <v>108</v>
      </c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</row>
    <row r="81" spans="1:17" ht="20.25" customHeight="1">
      <c r="A81" s="55">
        <v>1</v>
      </c>
      <c r="B81" s="54"/>
      <c r="C81" s="95" t="s">
        <v>65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ht="28.5" customHeight="1">
      <c r="A82" s="56"/>
      <c r="B82" s="67"/>
      <c r="C82" s="112" t="s">
        <v>24</v>
      </c>
      <c r="D82" s="113"/>
      <c r="E82" s="114"/>
      <c r="F82" s="102" t="s">
        <v>66</v>
      </c>
      <c r="G82" s="93"/>
      <c r="H82" s="93"/>
      <c r="I82" s="94"/>
      <c r="J82" s="115" t="s">
        <v>111</v>
      </c>
      <c r="K82" s="116"/>
      <c r="L82" s="116"/>
      <c r="M82" s="117"/>
      <c r="N82" s="92">
        <f>F52</f>
        <v>353.9</v>
      </c>
      <c r="O82" s="93"/>
      <c r="P82" s="93"/>
      <c r="Q82" s="94"/>
    </row>
    <row r="83" spans="1:17" ht="17.25" customHeight="1">
      <c r="A83" s="55">
        <v>2</v>
      </c>
      <c r="B83" s="57"/>
      <c r="C83" s="139" t="s">
        <v>67</v>
      </c>
      <c r="D83" s="134"/>
      <c r="E83" s="132"/>
      <c r="F83" s="58"/>
      <c r="G83" s="59"/>
      <c r="H83" s="58"/>
      <c r="I83" s="59"/>
      <c r="J83" s="59"/>
      <c r="K83" s="59"/>
      <c r="L83" s="59"/>
      <c r="M83" s="59"/>
      <c r="N83" s="58"/>
      <c r="O83" s="60"/>
      <c r="P83" s="59"/>
      <c r="Q83" s="88"/>
    </row>
    <row r="84" spans="1:17" ht="24" customHeight="1">
      <c r="A84" s="69"/>
      <c r="B84" s="61"/>
      <c r="C84" s="128" t="s">
        <v>25</v>
      </c>
      <c r="D84" s="129"/>
      <c r="E84" s="129"/>
      <c r="F84" s="91" t="s">
        <v>19</v>
      </c>
      <c r="G84" s="91"/>
      <c r="H84" s="91"/>
      <c r="I84" s="91"/>
      <c r="J84" s="130" t="s">
        <v>26</v>
      </c>
      <c r="K84" s="130"/>
      <c r="L84" s="130"/>
      <c r="M84" s="130"/>
      <c r="N84" s="119">
        <v>248</v>
      </c>
      <c r="O84" s="119"/>
      <c r="P84" s="119"/>
      <c r="Q84" s="119"/>
    </row>
    <row r="85" spans="1:17" ht="24" customHeight="1">
      <c r="A85" s="70"/>
      <c r="B85" s="61"/>
      <c r="C85" s="128" t="s">
        <v>20</v>
      </c>
      <c r="D85" s="129"/>
      <c r="E85" s="129"/>
      <c r="F85" s="91" t="s">
        <v>19</v>
      </c>
      <c r="G85" s="91"/>
      <c r="H85" s="91"/>
      <c r="I85" s="91"/>
      <c r="J85" s="91" t="s">
        <v>101</v>
      </c>
      <c r="K85" s="91"/>
      <c r="L85" s="91"/>
      <c r="M85" s="91"/>
      <c r="N85" s="119">
        <f>217+10+21</f>
        <v>248</v>
      </c>
      <c r="O85" s="119"/>
      <c r="P85" s="119"/>
      <c r="Q85" s="119"/>
    </row>
    <row r="86" spans="1:17" ht="26.25" customHeight="1">
      <c r="A86" s="62"/>
      <c r="B86" s="61"/>
      <c r="C86" s="128" t="s">
        <v>21</v>
      </c>
      <c r="D86" s="129"/>
      <c r="E86" s="129"/>
      <c r="F86" s="91" t="s">
        <v>19</v>
      </c>
      <c r="G86" s="91"/>
      <c r="H86" s="91"/>
      <c r="I86" s="91"/>
      <c r="J86" s="130" t="s">
        <v>26</v>
      </c>
      <c r="K86" s="130"/>
      <c r="L86" s="130"/>
      <c r="M86" s="130"/>
      <c r="N86" s="119">
        <f>122+10</f>
        <v>132</v>
      </c>
      <c r="O86" s="119"/>
      <c r="P86" s="119"/>
      <c r="Q86" s="119"/>
    </row>
    <row r="87" spans="1:17" ht="24" customHeight="1">
      <c r="A87" s="62"/>
      <c r="B87" s="61"/>
      <c r="C87" s="128" t="s">
        <v>22</v>
      </c>
      <c r="D87" s="129"/>
      <c r="E87" s="129"/>
      <c r="F87" s="91" t="s">
        <v>19</v>
      </c>
      <c r="G87" s="91"/>
      <c r="H87" s="91"/>
      <c r="I87" s="91"/>
      <c r="J87" s="91" t="s">
        <v>101</v>
      </c>
      <c r="K87" s="91"/>
      <c r="L87" s="91"/>
      <c r="M87" s="91"/>
      <c r="N87" s="119">
        <v>132</v>
      </c>
      <c r="O87" s="119"/>
      <c r="P87" s="119"/>
      <c r="Q87" s="119"/>
    </row>
    <row r="88" spans="1:17" ht="19.5" customHeight="1">
      <c r="A88" s="55">
        <v>3</v>
      </c>
      <c r="B88" s="63"/>
      <c r="C88" s="134" t="s">
        <v>68</v>
      </c>
      <c r="D88" s="134"/>
      <c r="E88" s="134"/>
      <c r="F88" s="58"/>
      <c r="G88" s="59"/>
      <c r="H88" s="58"/>
      <c r="I88" s="59"/>
      <c r="J88" s="59"/>
      <c r="K88" s="59"/>
      <c r="L88" s="59"/>
      <c r="M88" s="59"/>
      <c r="N88" s="58"/>
      <c r="O88" s="60"/>
      <c r="P88" s="59"/>
      <c r="Q88" s="88"/>
    </row>
    <row r="89" spans="1:17" ht="22.5" customHeight="1">
      <c r="A89" s="68"/>
      <c r="B89" s="64"/>
      <c r="C89" s="112" t="s">
        <v>27</v>
      </c>
      <c r="D89" s="120"/>
      <c r="E89" s="121"/>
      <c r="F89" s="102" t="s">
        <v>69</v>
      </c>
      <c r="G89" s="93"/>
      <c r="H89" s="93"/>
      <c r="I89" s="94"/>
      <c r="J89" s="103" t="s">
        <v>70</v>
      </c>
      <c r="K89" s="104"/>
      <c r="L89" s="104"/>
      <c r="M89" s="105"/>
      <c r="N89" s="122">
        <f>(N82*1000)/(N84+N86)</f>
        <v>931.31578947368416</v>
      </c>
      <c r="O89" s="123"/>
      <c r="P89" s="123"/>
      <c r="Q89" s="124"/>
    </row>
    <row r="90" spans="1:17" ht="18.75" customHeight="1">
      <c r="A90" s="65">
        <v>4</v>
      </c>
      <c r="B90" s="66"/>
      <c r="C90" s="132" t="s">
        <v>71</v>
      </c>
      <c r="D90" s="133"/>
      <c r="E90" s="133"/>
      <c r="F90" s="58"/>
      <c r="G90" s="59"/>
      <c r="H90" s="58"/>
      <c r="I90" s="59"/>
      <c r="J90" s="59"/>
      <c r="K90" s="59"/>
      <c r="L90" s="59"/>
      <c r="M90" s="59"/>
      <c r="N90" s="58"/>
      <c r="O90" s="60"/>
      <c r="P90" s="59"/>
      <c r="Q90" s="88"/>
    </row>
    <row r="91" spans="1:17" ht="23.25" customHeight="1">
      <c r="A91" s="135"/>
      <c r="B91" s="137"/>
      <c r="C91" s="112" t="s">
        <v>23</v>
      </c>
      <c r="D91" s="120"/>
      <c r="E91" s="121"/>
      <c r="F91" s="125" t="s">
        <v>72</v>
      </c>
      <c r="G91" s="126"/>
      <c r="H91" s="126"/>
      <c r="I91" s="127"/>
      <c r="J91" s="125" t="s">
        <v>70</v>
      </c>
      <c r="K91" s="126"/>
      <c r="L91" s="126"/>
      <c r="M91" s="127"/>
      <c r="N91" s="131">
        <v>100</v>
      </c>
      <c r="O91" s="126"/>
      <c r="P91" s="126"/>
      <c r="Q91" s="127"/>
    </row>
    <row r="92" spans="1:17" ht="25.5" customHeight="1">
      <c r="A92" s="136"/>
      <c r="B92" s="138"/>
      <c r="C92" s="112" t="s">
        <v>28</v>
      </c>
      <c r="D92" s="120"/>
      <c r="E92" s="121"/>
      <c r="F92" s="125" t="s">
        <v>72</v>
      </c>
      <c r="G92" s="126"/>
      <c r="H92" s="126"/>
      <c r="I92" s="127"/>
      <c r="J92" s="125" t="s">
        <v>70</v>
      </c>
      <c r="K92" s="126"/>
      <c r="L92" s="126"/>
      <c r="M92" s="127"/>
      <c r="N92" s="131">
        <v>100</v>
      </c>
      <c r="O92" s="126"/>
      <c r="P92" s="126"/>
      <c r="Q92" s="127"/>
    </row>
    <row r="93" spans="1:17" ht="22.5" customHeight="1">
      <c r="A93" s="79"/>
      <c r="B93" s="78">
        <v>1018600</v>
      </c>
      <c r="C93" s="288" t="s">
        <v>109</v>
      </c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</row>
    <row r="94" spans="1:17" ht="18.75" customHeight="1">
      <c r="A94" s="75">
        <v>1</v>
      </c>
      <c r="B94" s="54"/>
      <c r="C94" s="95" t="s">
        <v>65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28.5" customHeight="1">
      <c r="A95" s="56"/>
      <c r="B95" s="67"/>
      <c r="C95" s="112" t="s">
        <v>128</v>
      </c>
      <c r="D95" s="113"/>
      <c r="E95" s="114"/>
      <c r="F95" s="102" t="s">
        <v>66</v>
      </c>
      <c r="G95" s="93"/>
      <c r="H95" s="93"/>
      <c r="I95" s="94"/>
      <c r="J95" s="115" t="s">
        <v>110</v>
      </c>
      <c r="K95" s="116"/>
      <c r="L95" s="116"/>
      <c r="M95" s="117"/>
      <c r="N95" s="118">
        <f>N53</f>
        <v>188.4</v>
      </c>
      <c r="O95" s="93"/>
      <c r="P95" s="93"/>
      <c r="Q95" s="94"/>
    </row>
    <row r="96" spans="1:17" ht="18" customHeight="1">
      <c r="A96" s="55">
        <v>2</v>
      </c>
      <c r="B96" s="57"/>
      <c r="C96" s="96" t="s">
        <v>67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8"/>
    </row>
    <row r="97" spans="1:19" ht="38.25" customHeight="1">
      <c r="A97" s="56"/>
      <c r="B97" s="282"/>
      <c r="C97" s="279" t="s">
        <v>114</v>
      </c>
      <c r="D97" s="280"/>
      <c r="E97" s="281"/>
      <c r="F97" s="102" t="s">
        <v>19</v>
      </c>
      <c r="G97" s="93"/>
      <c r="H97" s="93"/>
      <c r="I97" s="94"/>
      <c r="J97" s="102" t="s">
        <v>112</v>
      </c>
      <c r="K97" s="93"/>
      <c r="L97" s="93"/>
      <c r="M97" s="94"/>
      <c r="N97" s="92">
        <v>14</v>
      </c>
      <c r="O97" s="93"/>
      <c r="P97" s="93"/>
      <c r="Q97" s="94"/>
    </row>
    <row r="98" spans="1:19" ht="42" customHeight="1">
      <c r="A98" s="56"/>
      <c r="B98" s="283"/>
      <c r="C98" s="99" t="s">
        <v>115</v>
      </c>
      <c r="D98" s="100"/>
      <c r="E98" s="101"/>
      <c r="F98" s="102" t="s">
        <v>19</v>
      </c>
      <c r="G98" s="93"/>
      <c r="H98" s="93"/>
      <c r="I98" s="94"/>
      <c r="J98" s="102" t="s">
        <v>112</v>
      </c>
      <c r="K98" s="93"/>
      <c r="L98" s="93"/>
      <c r="M98" s="94"/>
      <c r="N98" s="92">
        <v>14</v>
      </c>
      <c r="O98" s="93"/>
      <c r="P98" s="93"/>
      <c r="Q98" s="94"/>
    </row>
    <row r="99" spans="1:19" ht="39" customHeight="1">
      <c r="A99" s="56"/>
      <c r="B99" s="283"/>
      <c r="C99" s="99" t="s">
        <v>116</v>
      </c>
      <c r="D99" s="100"/>
      <c r="E99" s="101"/>
      <c r="F99" s="102" t="s">
        <v>19</v>
      </c>
      <c r="G99" s="93"/>
      <c r="H99" s="93"/>
      <c r="I99" s="94"/>
      <c r="J99" s="102" t="s">
        <v>112</v>
      </c>
      <c r="K99" s="93"/>
      <c r="L99" s="93"/>
      <c r="M99" s="94"/>
      <c r="N99" s="92">
        <v>14</v>
      </c>
      <c r="O99" s="93"/>
      <c r="P99" s="93"/>
      <c r="Q99" s="94"/>
    </row>
    <row r="100" spans="1:19" ht="55.5" customHeight="1">
      <c r="A100" s="56"/>
      <c r="B100" s="283"/>
      <c r="C100" s="99" t="s">
        <v>117</v>
      </c>
      <c r="D100" s="100"/>
      <c r="E100" s="101"/>
      <c r="F100" s="102" t="s">
        <v>19</v>
      </c>
      <c r="G100" s="93"/>
      <c r="H100" s="93"/>
      <c r="I100" s="94"/>
      <c r="J100" s="102" t="s">
        <v>112</v>
      </c>
      <c r="K100" s="93"/>
      <c r="L100" s="93"/>
      <c r="M100" s="94"/>
      <c r="N100" s="92">
        <v>14</v>
      </c>
      <c r="O100" s="93"/>
      <c r="P100" s="93"/>
      <c r="Q100" s="94"/>
    </row>
    <row r="101" spans="1:19" ht="72.75" customHeight="1">
      <c r="A101" s="56"/>
      <c r="B101" s="284"/>
      <c r="C101" s="99" t="s">
        <v>118</v>
      </c>
      <c r="D101" s="100"/>
      <c r="E101" s="101"/>
      <c r="F101" s="102" t="s">
        <v>19</v>
      </c>
      <c r="G101" s="93"/>
      <c r="H101" s="93"/>
      <c r="I101" s="94"/>
      <c r="J101" s="102" t="s">
        <v>112</v>
      </c>
      <c r="K101" s="93"/>
      <c r="L101" s="93"/>
      <c r="M101" s="94"/>
      <c r="N101" s="92">
        <v>1</v>
      </c>
      <c r="O101" s="93"/>
      <c r="P101" s="93"/>
      <c r="Q101" s="94"/>
    </row>
    <row r="102" spans="1:19" ht="19.5" customHeight="1">
      <c r="A102" s="55">
        <v>3</v>
      </c>
      <c r="B102" s="63"/>
      <c r="C102" s="96" t="s">
        <v>68</v>
      </c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8"/>
    </row>
    <row r="103" spans="1:19" ht="37.5" customHeight="1">
      <c r="A103" s="68"/>
      <c r="B103" s="76"/>
      <c r="C103" s="99" t="s">
        <v>119</v>
      </c>
      <c r="D103" s="100"/>
      <c r="E103" s="101"/>
      <c r="F103" s="102" t="s">
        <v>19</v>
      </c>
      <c r="G103" s="93"/>
      <c r="H103" s="93"/>
      <c r="I103" s="94"/>
      <c r="J103" s="103" t="s">
        <v>70</v>
      </c>
      <c r="K103" s="104"/>
      <c r="L103" s="104"/>
      <c r="M103" s="105"/>
      <c r="N103" s="92">
        <v>14</v>
      </c>
      <c r="O103" s="93"/>
      <c r="P103" s="93"/>
      <c r="Q103" s="94"/>
    </row>
    <row r="104" spans="1:19" ht="36" customHeight="1">
      <c r="A104" s="68"/>
      <c r="B104" s="76"/>
      <c r="C104" s="99" t="s">
        <v>120</v>
      </c>
      <c r="D104" s="100"/>
      <c r="E104" s="101"/>
      <c r="F104" s="102" t="s">
        <v>19</v>
      </c>
      <c r="G104" s="93"/>
      <c r="H104" s="93"/>
      <c r="I104" s="94"/>
      <c r="J104" s="103" t="s">
        <v>70</v>
      </c>
      <c r="K104" s="104"/>
      <c r="L104" s="104"/>
      <c r="M104" s="105"/>
      <c r="N104" s="92">
        <v>14</v>
      </c>
      <c r="O104" s="93"/>
      <c r="P104" s="93"/>
      <c r="Q104" s="94"/>
    </row>
    <row r="105" spans="1:19" ht="40.5" customHeight="1">
      <c r="A105" s="68"/>
      <c r="B105" s="76"/>
      <c r="C105" s="99" t="s">
        <v>121</v>
      </c>
      <c r="D105" s="100"/>
      <c r="E105" s="101"/>
      <c r="F105" s="102" t="s">
        <v>19</v>
      </c>
      <c r="G105" s="93"/>
      <c r="H105" s="93"/>
      <c r="I105" s="94"/>
      <c r="J105" s="103" t="s">
        <v>70</v>
      </c>
      <c r="K105" s="104"/>
      <c r="L105" s="104"/>
      <c r="M105" s="105"/>
      <c r="N105" s="92">
        <v>1</v>
      </c>
      <c r="O105" s="93"/>
      <c r="P105" s="93"/>
      <c r="Q105" s="94"/>
    </row>
    <row r="106" spans="1:19" ht="27" customHeight="1">
      <c r="A106" s="65">
        <v>4</v>
      </c>
      <c r="B106" s="63"/>
      <c r="C106" s="95" t="s">
        <v>71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9" ht="32.25" customHeight="1">
      <c r="A107" s="80"/>
      <c r="B107" s="63"/>
      <c r="C107" s="89" t="s">
        <v>122</v>
      </c>
      <c r="D107" s="90"/>
      <c r="E107" s="90"/>
      <c r="F107" s="91" t="s">
        <v>72</v>
      </c>
      <c r="G107" s="91"/>
      <c r="H107" s="91"/>
      <c r="I107" s="91"/>
      <c r="J107" s="91" t="s">
        <v>70</v>
      </c>
      <c r="K107" s="91"/>
      <c r="L107" s="91"/>
      <c r="M107" s="91"/>
      <c r="N107" s="92">
        <v>15</v>
      </c>
      <c r="O107" s="93"/>
      <c r="P107" s="93"/>
      <c r="Q107" s="94"/>
    </row>
    <row r="108" spans="1:19" ht="28.5" customHeight="1">
      <c r="A108" s="22" t="s">
        <v>73</v>
      </c>
      <c r="B108" s="23"/>
      <c r="C108" s="23"/>
      <c r="D108" s="23"/>
      <c r="E108" s="23"/>
      <c r="F108" s="34"/>
      <c r="G108" s="35"/>
      <c r="H108" s="35"/>
      <c r="I108" s="35"/>
      <c r="J108" s="35"/>
      <c r="K108" s="35"/>
      <c r="L108" s="35"/>
      <c r="M108" s="35"/>
      <c r="N108" s="35"/>
      <c r="O108" s="36"/>
      <c r="P108" s="36"/>
      <c r="Q108" s="36"/>
      <c r="R108" s="20"/>
      <c r="S108" s="20"/>
    </row>
    <row r="109" spans="1:19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 t="s">
        <v>74</v>
      </c>
      <c r="O109" s="36"/>
      <c r="P109" s="36"/>
      <c r="Q109" s="36"/>
      <c r="R109" s="20"/>
      <c r="S109" s="20"/>
    </row>
    <row r="110" spans="1:19" ht="42" customHeight="1">
      <c r="A110" s="232" t="s">
        <v>75</v>
      </c>
      <c r="B110" s="233" t="s">
        <v>76</v>
      </c>
      <c r="C110" s="234"/>
      <c r="D110" s="235"/>
      <c r="E110" s="236"/>
      <c r="F110" s="227" t="s">
        <v>48</v>
      </c>
      <c r="G110" s="229" t="s">
        <v>77</v>
      </c>
      <c r="H110" s="230"/>
      <c r="I110" s="231"/>
      <c r="J110" s="229" t="s">
        <v>78</v>
      </c>
      <c r="K110" s="230"/>
      <c r="L110" s="231"/>
      <c r="M110" s="229" t="s">
        <v>79</v>
      </c>
      <c r="N110" s="230"/>
      <c r="O110" s="231"/>
      <c r="P110" s="232" t="s">
        <v>80</v>
      </c>
      <c r="Q110" s="255"/>
      <c r="R110" s="20"/>
      <c r="S110" s="20"/>
    </row>
    <row r="111" spans="1:19" ht="56.25" customHeight="1">
      <c r="A111" s="232"/>
      <c r="B111" s="237"/>
      <c r="C111" s="238"/>
      <c r="D111" s="239"/>
      <c r="E111" s="240"/>
      <c r="F111" s="228"/>
      <c r="G111" s="37" t="s">
        <v>81</v>
      </c>
      <c r="H111" s="37" t="s">
        <v>82</v>
      </c>
      <c r="I111" s="37" t="s">
        <v>55</v>
      </c>
      <c r="J111" s="37" t="s">
        <v>81</v>
      </c>
      <c r="K111" s="37" t="s">
        <v>82</v>
      </c>
      <c r="L111" s="37" t="s">
        <v>55</v>
      </c>
      <c r="M111" s="37" t="s">
        <v>81</v>
      </c>
      <c r="N111" s="37" t="s">
        <v>82</v>
      </c>
      <c r="O111" s="37" t="s">
        <v>83</v>
      </c>
      <c r="P111" s="255"/>
      <c r="Q111" s="255"/>
      <c r="R111" s="20"/>
      <c r="S111" s="20"/>
    </row>
    <row r="112" spans="1:19" ht="18.75" customHeight="1">
      <c r="A112" s="37">
        <v>1</v>
      </c>
      <c r="B112" s="229">
        <v>2</v>
      </c>
      <c r="C112" s="230"/>
      <c r="D112" s="256"/>
      <c r="E112" s="257"/>
      <c r="F112" s="37">
        <v>3</v>
      </c>
      <c r="G112" s="37">
        <v>4</v>
      </c>
      <c r="H112" s="37">
        <v>5</v>
      </c>
      <c r="I112" s="37">
        <v>6</v>
      </c>
      <c r="J112" s="37">
        <v>7</v>
      </c>
      <c r="K112" s="37">
        <v>8</v>
      </c>
      <c r="L112" s="37">
        <v>9</v>
      </c>
      <c r="M112" s="37">
        <v>10</v>
      </c>
      <c r="N112" s="37">
        <v>11</v>
      </c>
      <c r="O112" s="37">
        <v>12</v>
      </c>
      <c r="P112" s="232">
        <v>13</v>
      </c>
      <c r="Q112" s="232"/>
      <c r="R112" s="20"/>
      <c r="S112" s="20"/>
    </row>
    <row r="113" spans="1:19" ht="15" customHeight="1">
      <c r="A113" s="37"/>
      <c r="B113" s="223" t="s">
        <v>84</v>
      </c>
      <c r="C113" s="224"/>
      <c r="D113" s="225"/>
      <c r="E113" s="226"/>
      <c r="F113" s="37"/>
      <c r="G113" s="37"/>
      <c r="H113" s="37"/>
      <c r="I113" s="37"/>
      <c r="J113" s="37"/>
      <c r="K113" s="37"/>
      <c r="L113" s="37"/>
      <c r="M113" s="37"/>
      <c r="N113" s="38"/>
      <c r="O113" s="38"/>
      <c r="P113" s="222"/>
      <c r="Q113" s="222"/>
      <c r="R113" s="20"/>
      <c r="S113" s="20"/>
    </row>
    <row r="114" spans="1:19" ht="30" customHeight="1">
      <c r="A114" s="37"/>
      <c r="B114" s="223" t="s">
        <v>85</v>
      </c>
      <c r="C114" s="224"/>
      <c r="D114" s="225"/>
      <c r="E114" s="226"/>
      <c r="F114" s="37"/>
      <c r="G114" s="37"/>
      <c r="H114" s="37"/>
      <c r="I114" s="37"/>
      <c r="J114" s="37"/>
      <c r="K114" s="37"/>
      <c r="L114" s="37"/>
      <c r="M114" s="37"/>
      <c r="N114" s="38"/>
      <c r="O114" s="38"/>
      <c r="P114" s="222"/>
      <c r="Q114" s="222"/>
      <c r="R114" s="20"/>
      <c r="S114" s="20"/>
    </row>
    <row r="115" spans="1:19" ht="15" customHeight="1">
      <c r="A115" s="37"/>
      <c r="B115" s="241" t="s">
        <v>86</v>
      </c>
      <c r="C115" s="254"/>
      <c r="D115" s="225"/>
      <c r="E115" s="226"/>
      <c r="F115" s="37"/>
      <c r="G115" s="37"/>
      <c r="H115" s="37"/>
      <c r="I115" s="37"/>
      <c r="J115" s="37"/>
      <c r="K115" s="37"/>
      <c r="L115" s="37"/>
      <c r="M115" s="37"/>
      <c r="N115" s="38"/>
      <c r="O115" s="38"/>
      <c r="P115" s="222"/>
      <c r="Q115" s="222"/>
      <c r="R115" s="20"/>
      <c r="S115" s="20"/>
    </row>
    <row r="116" spans="1:19" ht="15">
      <c r="A116" s="37"/>
      <c r="B116" s="241" t="s">
        <v>87</v>
      </c>
      <c r="C116" s="224"/>
      <c r="D116" s="225"/>
      <c r="E116" s="226"/>
      <c r="F116" s="37"/>
      <c r="G116" s="37" t="s">
        <v>88</v>
      </c>
      <c r="H116" s="37"/>
      <c r="I116" s="37"/>
      <c r="J116" s="37" t="s">
        <v>88</v>
      </c>
      <c r="K116" s="37"/>
      <c r="L116" s="37"/>
      <c r="M116" s="37" t="s">
        <v>88</v>
      </c>
      <c r="N116" s="38"/>
      <c r="O116" s="38"/>
      <c r="P116" s="222"/>
      <c r="Q116" s="222"/>
      <c r="R116" s="20"/>
      <c r="S116" s="20"/>
    </row>
    <row r="117" spans="1:19" ht="24" customHeight="1">
      <c r="A117" s="37"/>
      <c r="B117" s="223" t="s">
        <v>59</v>
      </c>
      <c r="C117" s="224"/>
      <c r="D117" s="225"/>
      <c r="E117" s="226"/>
      <c r="F117" s="37"/>
      <c r="G117" s="37"/>
      <c r="H117" s="37"/>
      <c r="I117" s="37"/>
      <c r="J117" s="37"/>
      <c r="K117" s="37"/>
      <c r="L117" s="37"/>
      <c r="M117" s="37"/>
      <c r="N117" s="38"/>
      <c r="O117" s="38"/>
      <c r="P117" s="222"/>
      <c r="Q117" s="222"/>
      <c r="R117" s="20"/>
      <c r="S117" s="20"/>
    </row>
    <row r="118" spans="1:19" ht="15">
      <c r="A118" s="21"/>
      <c r="B118" s="17"/>
      <c r="C118" s="1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3"/>
      <c r="Q118" s="13"/>
      <c r="R118" s="20"/>
      <c r="S118" s="20"/>
    </row>
    <row r="119" spans="1:19" ht="15" customHeight="1">
      <c r="A119" s="248" t="s">
        <v>89</v>
      </c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13"/>
      <c r="R119" s="20"/>
      <c r="S119" s="20"/>
    </row>
    <row r="120" spans="1:19" ht="15" customHeight="1">
      <c r="A120" s="249" t="s">
        <v>90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13"/>
      <c r="R120" s="20"/>
      <c r="S120" s="20"/>
    </row>
    <row r="121" spans="1:19" ht="15" customHeight="1">
      <c r="A121" s="250" t="s">
        <v>91</v>
      </c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0"/>
      <c r="S121" s="20"/>
    </row>
    <row r="122" spans="1:19" ht="15.75" customHeight="1">
      <c r="A122" s="16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20"/>
      <c r="S122" s="20"/>
    </row>
    <row r="123" spans="1:19" ht="15" customHeight="1">
      <c r="A123" s="1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0"/>
      <c r="S123" s="20"/>
    </row>
    <row r="124" spans="1:19" ht="21" customHeight="1">
      <c r="A124" s="141" t="s">
        <v>92</v>
      </c>
      <c r="B124" s="141"/>
      <c r="C124" s="141"/>
      <c r="D124" s="141"/>
      <c r="E124" s="141"/>
      <c r="F124" s="73"/>
      <c r="G124" s="242"/>
      <c r="H124" s="242"/>
      <c r="I124" s="242"/>
      <c r="J124" s="73"/>
      <c r="K124" s="243" t="s">
        <v>93</v>
      </c>
      <c r="L124" s="243"/>
      <c r="M124" s="243"/>
      <c r="N124" s="243"/>
      <c r="O124" s="13"/>
      <c r="P124" s="13"/>
      <c r="Q124" s="13"/>
      <c r="R124" s="20"/>
      <c r="S124" s="20"/>
    </row>
    <row r="125" spans="1:19" ht="15.75">
      <c r="A125" s="25"/>
      <c r="B125" s="25"/>
      <c r="C125" s="25"/>
      <c r="D125" s="25"/>
      <c r="E125" s="25"/>
      <c r="F125" s="18"/>
      <c r="G125" s="155" t="s">
        <v>94</v>
      </c>
      <c r="H125" s="155"/>
      <c r="I125" s="155"/>
      <c r="J125" s="18"/>
      <c r="K125" s="155" t="s">
        <v>95</v>
      </c>
      <c r="L125" s="155"/>
      <c r="M125" s="155"/>
      <c r="N125" s="155"/>
      <c r="O125" s="13"/>
      <c r="P125" s="13"/>
      <c r="Q125" s="13"/>
      <c r="R125" s="20"/>
      <c r="S125" s="20"/>
    </row>
    <row r="126" spans="1:19" ht="15.75" customHeight="1">
      <c r="A126" s="18"/>
      <c r="B126" s="18"/>
      <c r="C126" s="18"/>
      <c r="D126" s="18"/>
      <c r="E126" s="18"/>
      <c r="F126" s="18"/>
      <c r="O126" s="13"/>
      <c r="P126" s="13"/>
      <c r="Q126" s="13"/>
      <c r="R126" s="20"/>
      <c r="S126" s="20"/>
    </row>
    <row r="127" spans="1:19" ht="24" customHeight="1">
      <c r="A127" s="141" t="s">
        <v>96</v>
      </c>
      <c r="B127" s="14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3"/>
      <c r="P127" s="13"/>
      <c r="Q127" s="13"/>
      <c r="R127" s="20"/>
      <c r="S127" s="20"/>
    </row>
    <row r="128" spans="1:19" ht="15" customHeight="1">
      <c r="A128" s="25"/>
      <c r="B128" s="25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3"/>
      <c r="P128" s="13"/>
      <c r="Q128" s="13"/>
      <c r="R128" s="20"/>
      <c r="S128" s="20"/>
    </row>
    <row r="129" spans="1:19" ht="24" customHeight="1">
      <c r="A129" s="141" t="s">
        <v>97</v>
      </c>
      <c r="B129" s="141"/>
      <c r="C129" s="141"/>
      <c r="D129" s="141"/>
      <c r="E129" s="141"/>
      <c r="F129" s="73"/>
      <c r="G129" s="242"/>
      <c r="H129" s="242"/>
      <c r="I129" s="242"/>
      <c r="J129" s="73"/>
      <c r="K129" s="243" t="s">
        <v>98</v>
      </c>
      <c r="L129" s="243"/>
      <c r="M129" s="243"/>
      <c r="N129" s="243"/>
      <c r="O129" s="13"/>
      <c r="P129" s="13"/>
      <c r="Q129" s="13"/>
      <c r="R129" s="20"/>
      <c r="S129" s="20"/>
    </row>
    <row r="130" spans="1:19" ht="15">
      <c r="A130" s="18"/>
      <c r="B130" s="18"/>
      <c r="C130" s="18"/>
      <c r="D130" s="18"/>
      <c r="E130" s="18"/>
      <c r="F130" s="18"/>
      <c r="G130" s="161" t="s">
        <v>94</v>
      </c>
      <c r="H130" s="161"/>
      <c r="I130" s="161"/>
      <c r="J130" s="18"/>
      <c r="K130" s="161" t="s">
        <v>95</v>
      </c>
      <c r="L130" s="161"/>
      <c r="M130" s="161"/>
      <c r="N130" s="161"/>
      <c r="O130" s="13"/>
      <c r="P130" s="13"/>
      <c r="Q130" s="13"/>
      <c r="R130" s="20"/>
      <c r="S130" s="20"/>
    </row>
    <row r="131" spans="1:19" ht="15">
      <c r="A131" s="18"/>
      <c r="B131" s="18"/>
      <c r="C131" s="18"/>
      <c r="D131" s="18"/>
      <c r="E131" s="18"/>
      <c r="F131" s="18"/>
      <c r="G131" s="15"/>
      <c r="H131" s="15"/>
      <c r="I131" s="15"/>
      <c r="J131" s="18"/>
      <c r="K131" s="15"/>
      <c r="L131" s="15"/>
      <c r="M131" s="15"/>
      <c r="N131" s="15"/>
      <c r="O131" s="13"/>
      <c r="P131" s="13"/>
      <c r="Q131" s="13"/>
      <c r="R131" s="20"/>
      <c r="S131" s="20"/>
    </row>
    <row r="132" spans="1:19" ht="15">
      <c r="A132" s="18"/>
      <c r="B132" s="18"/>
      <c r="C132" s="18"/>
      <c r="D132" s="18"/>
      <c r="E132" s="18"/>
      <c r="F132" s="18"/>
      <c r="G132" s="15"/>
      <c r="H132" s="15"/>
      <c r="I132" s="15"/>
      <c r="J132" s="18"/>
      <c r="K132" s="15"/>
      <c r="L132" s="15"/>
      <c r="M132" s="15"/>
      <c r="N132" s="15"/>
      <c r="O132" s="13"/>
      <c r="P132" s="13"/>
      <c r="Q132" s="13"/>
      <c r="R132" s="20"/>
      <c r="S132" s="20"/>
    </row>
    <row r="133" spans="1:19" ht="15">
      <c r="A133" s="18"/>
      <c r="B133" s="18"/>
      <c r="C133" s="18"/>
      <c r="D133" s="18"/>
      <c r="E133" s="18"/>
      <c r="F133" s="18"/>
      <c r="G133" s="15"/>
      <c r="H133" s="15"/>
      <c r="I133" s="15"/>
      <c r="J133" s="18"/>
      <c r="K133" s="15"/>
      <c r="L133" s="15"/>
      <c r="M133" s="15"/>
      <c r="N133" s="15"/>
      <c r="O133" s="13"/>
      <c r="P133" s="13"/>
      <c r="Q133" s="13"/>
      <c r="R133" s="20"/>
      <c r="S133" s="20"/>
    </row>
    <row r="134" spans="1:19" ht="15" customHeight="1">
      <c r="A134" s="244" t="s">
        <v>130</v>
      </c>
      <c r="B134" s="244"/>
      <c r="C134" s="8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0"/>
      <c r="S134" s="20"/>
    </row>
    <row r="135" spans="1:19" ht="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0"/>
      <c r="S135" s="20"/>
    </row>
    <row r="136" spans="1:19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0"/>
      <c r="S136" s="20"/>
    </row>
    <row r="137" spans="1:19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0"/>
      <c r="S137" s="20"/>
    </row>
    <row r="138" spans="1:19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0"/>
      <c r="S138" s="20"/>
    </row>
    <row r="139" spans="1:1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0"/>
      <c r="S139" s="20"/>
    </row>
    <row r="140" spans="1:19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0"/>
      <c r="S140" s="20"/>
    </row>
    <row r="141" spans="1:19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0"/>
      <c r="S141" s="20"/>
    </row>
    <row r="142" spans="1:19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0"/>
      <c r="S142" s="20"/>
    </row>
    <row r="143" spans="1:19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0"/>
      <c r="S143" s="20"/>
    </row>
    <row r="144" spans="1:19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0"/>
      <c r="S144" s="20"/>
    </row>
    <row r="145" spans="1:19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0"/>
      <c r="S145" s="20"/>
    </row>
    <row r="146" spans="1:19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0"/>
      <c r="S146" s="20"/>
    </row>
    <row r="147" spans="1:19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0"/>
      <c r="S147" s="20"/>
    </row>
    <row r="148" spans="1:19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0"/>
      <c r="S148" s="20"/>
    </row>
    <row r="149" spans="1:1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0"/>
      <c r="S149" s="20"/>
    </row>
    <row r="150" spans="1:19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0"/>
      <c r="S150" s="20"/>
    </row>
    <row r="151" spans="1:19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0"/>
      <c r="S151" s="20"/>
    </row>
    <row r="152" spans="1:19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0"/>
      <c r="S152" s="20"/>
    </row>
    <row r="153" spans="1:19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0"/>
      <c r="S153" s="20"/>
    </row>
    <row r="154" spans="1:19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0"/>
      <c r="S154" s="20"/>
    </row>
    <row r="155" spans="1:19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0"/>
      <c r="S155" s="20"/>
    </row>
    <row r="156" spans="1:19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0"/>
      <c r="S156" s="20"/>
    </row>
    <row r="157" spans="1:19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0"/>
      <c r="S157" s="20"/>
    </row>
    <row r="158" spans="1:19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0"/>
      <c r="S158" s="20"/>
    </row>
    <row r="159" spans="1:1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0"/>
      <c r="S159" s="20"/>
    </row>
    <row r="160" spans="1:19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0"/>
      <c r="S160" s="20"/>
    </row>
    <row r="161" spans="1:19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0"/>
      <c r="S161" s="20"/>
    </row>
    <row r="162" spans="1:19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0"/>
      <c r="S162" s="20"/>
    </row>
    <row r="163" spans="1:19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0"/>
      <c r="S163" s="20"/>
    </row>
    <row r="164" spans="1:19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0"/>
      <c r="S164" s="20"/>
    </row>
    <row r="165" spans="1:19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0"/>
      <c r="S165" s="20"/>
    </row>
    <row r="166" spans="1:19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0"/>
      <c r="S166" s="20"/>
    </row>
    <row r="167" spans="1:19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0"/>
      <c r="S167" s="20"/>
    </row>
    <row r="168" spans="1:19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0"/>
      <c r="S168" s="20"/>
    </row>
    <row r="169" spans="1:1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0"/>
      <c r="S169" s="20"/>
    </row>
    <row r="170" spans="1:19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0"/>
      <c r="S170" s="20"/>
    </row>
    <row r="171" spans="1:19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0"/>
      <c r="S171" s="20"/>
    </row>
    <row r="172" spans="1:19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0"/>
      <c r="S172" s="20"/>
    </row>
    <row r="173" spans="1:19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0"/>
      <c r="S173" s="20"/>
    </row>
    <row r="174" spans="1:19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0"/>
      <c r="S174" s="20"/>
    </row>
    <row r="175" spans="1:19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0"/>
      <c r="S175" s="20"/>
    </row>
    <row r="176" spans="1:19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0"/>
      <c r="S176" s="20"/>
    </row>
    <row r="177" spans="1:19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0"/>
      <c r="S177" s="20"/>
    </row>
    <row r="178" spans="1:19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0"/>
      <c r="S178" s="20"/>
    </row>
    <row r="179" spans="1:1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0"/>
      <c r="S179" s="20"/>
    </row>
    <row r="180" spans="1:19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0"/>
      <c r="S180" s="20"/>
    </row>
    <row r="181" spans="1:19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0"/>
      <c r="S181" s="20"/>
    </row>
    <row r="182" spans="1:19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0"/>
      <c r="S182" s="20"/>
    </row>
    <row r="183" spans="1:19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0"/>
      <c r="S183" s="20"/>
    </row>
    <row r="184" spans="1:19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0"/>
      <c r="S184" s="20"/>
    </row>
    <row r="185" spans="1:19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0"/>
      <c r="S185" s="20"/>
    </row>
    <row r="186" spans="1:19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0"/>
      <c r="S186" s="20"/>
    </row>
    <row r="187" spans="1:19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9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9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9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9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</sheetData>
  <mergeCells count="243">
    <mergeCell ref="J52:M52"/>
    <mergeCell ref="A43:Q43"/>
    <mergeCell ref="C81:Q81"/>
    <mergeCell ref="C97:E97"/>
    <mergeCell ref="F97:I97"/>
    <mergeCell ref="J97:M97"/>
    <mergeCell ref="N97:Q97"/>
    <mergeCell ref="C100:E100"/>
    <mergeCell ref="F100:I100"/>
    <mergeCell ref="J100:M100"/>
    <mergeCell ref="N100:Q100"/>
    <mergeCell ref="C98:E98"/>
    <mergeCell ref="F98:I98"/>
    <mergeCell ref="J98:M98"/>
    <mergeCell ref="N98:Q98"/>
    <mergeCell ref="C99:E99"/>
    <mergeCell ref="F99:I99"/>
    <mergeCell ref="J99:M99"/>
    <mergeCell ref="N99:Q99"/>
    <mergeCell ref="B97:B101"/>
    <mergeCell ref="C67:Q67"/>
    <mergeCell ref="C80:Q80"/>
    <mergeCell ref="C93:Q93"/>
    <mergeCell ref="B45:C45"/>
    <mergeCell ref="D45:E45"/>
    <mergeCell ref="F45:Q45"/>
    <mergeCell ref="M3:Q3"/>
    <mergeCell ref="M9:Q9"/>
    <mergeCell ref="M10:Q10"/>
    <mergeCell ref="M11:N11"/>
    <mergeCell ref="M14:Q14"/>
    <mergeCell ref="M15:Q15"/>
    <mergeCell ref="A26:H26"/>
    <mergeCell ref="A31:Q31"/>
    <mergeCell ref="A33:M33"/>
    <mergeCell ref="M17:N17"/>
    <mergeCell ref="A19:Q19"/>
    <mergeCell ref="A20:Q20"/>
    <mergeCell ref="A22:G22"/>
    <mergeCell ref="A23:H23"/>
    <mergeCell ref="A25:G25"/>
    <mergeCell ref="A28:L28"/>
    <mergeCell ref="A29:G29"/>
    <mergeCell ref="A38:Q38"/>
    <mergeCell ref="A39:Q39"/>
    <mergeCell ref="D51:E51"/>
    <mergeCell ref="F51:I51"/>
    <mergeCell ref="J51:M51"/>
    <mergeCell ref="N51:Q51"/>
    <mergeCell ref="D50:E50"/>
    <mergeCell ref="F50:I50"/>
    <mergeCell ref="J50:M50"/>
    <mergeCell ref="A35:Q35"/>
    <mergeCell ref="A40:E40"/>
    <mergeCell ref="A41:Q41"/>
    <mergeCell ref="A44:M44"/>
    <mergeCell ref="A36:Q36"/>
    <mergeCell ref="A37:Q37"/>
    <mergeCell ref="A42:Q42"/>
    <mergeCell ref="N50:Q50"/>
    <mergeCell ref="B46:C46"/>
    <mergeCell ref="D46:E46"/>
    <mergeCell ref="F46:Q46"/>
    <mergeCell ref="B47:Q47"/>
    <mergeCell ref="A48:Q48"/>
    <mergeCell ref="D49:E49"/>
    <mergeCell ref="F49:I49"/>
    <mergeCell ref="J49:M49"/>
    <mergeCell ref="N49:Q49"/>
    <mergeCell ref="B51:B53"/>
    <mergeCell ref="C51:C53"/>
    <mergeCell ref="A119:P119"/>
    <mergeCell ref="C68:Q68"/>
    <mergeCell ref="C69:E69"/>
    <mergeCell ref="A120:P120"/>
    <mergeCell ref="A121:Q121"/>
    <mergeCell ref="A124:E124"/>
    <mergeCell ref="G124:I124"/>
    <mergeCell ref="K124:N124"/>
    <mergeCell ref="N61:Q61"/>
    <mergeCell ref="C66:E66"/>
    <mergeCell ref="F66:I66"/>
    <mergeCell ref="J66:M66"/>
    <mergeCell ref="N66:Q66"/>
    <mergeCell ref="B117:E117"/>
    <mergeCell ref="P117:Q117"/>
    <mergeCell ref="C78:Q78"/>
    <mergeCell ref="C79:E79"/>
    <mergeCell ref="B115:E115"/>
    <mergeCell ref="P115:Q115"/>
    <mergeCell ref="P110:Q111"/>
    <mergeCell ref="B112:E112"/>
    <mergeCell ref="P112:Q112"/>
    <mergeCell ref="K130:N130"/>
    <mergeCell ref="K125:N125"/>
    <mergeCell ref="G129:I129"/>
    <mergeCell ref="K129:N129"/>
    <mergeCell ref="A129:E129"/>
    <mergeCell ref="A127:B127"/>
    <mergeCell ref="G125:I125"/>
    <mergeCell ref="G130:I130"/>
    <mergeCell ref="A134:B134"/>
    <mergeCell ref="P116:Q116"/>
    <mergeCell ref="P113:Q113"/>
    <mergeCell ref="B114:E114"/>
    <mergeCell ref="P114:Q114"/>
    <mergeCell ref="F110:F111"/>
    <mergeCell ref="G110:I110"/>
    <mergeCell ref="J110:L110"/>
    <mergeCell ref="M110:O110"/>
    <mergeCell ref="A110:A111"/>
    <mergeCell ref="B110:E111"/>
    <mergeCell ref="B113:E113"/>
    <mergeCell ref="B116:E116"/>
    <mergeCell ref="N76:Q76"/>
    <mergeCell ref="C71:E71"/>
    <mergeCell ref="F71:I71"/>
    <mergeCell ref="N71:Q71"/>
    <mergeCell ref="C73:E73"/>
    <mergeCell ref="F73:I73"/>
    <mergeCell ref="A60:D60"/>
    <mergeCell ref="F60:I60"/>
    <mergeCell ref="J60:M60"/>
    <mergeCell ref="N60:Q60"/>
    <mergeCell ref="A61:D61"/>
    <mergeCell ref="F61:I61"/>
    <mergeCell ref="J61:M61"/>
    <mergeCell ref="A63:Q63"/>
    <mergeCell ref="C65:E65"/>
    <mergeCell ref="F65:I65"/>
    <mergeCell ref="J65:M65"/>
    <mergeCell ref="N65:Q65"/>
    <mergeCell ref="N52:Q52"/>
    <mergeCell ref="A76:A77"/>
    <mergeCell ref="N70:Q70"/>
    <mergeCell ref="J54:M54"/>
    <mergeCell ref="N54:Q54"/>
    <mergeCell ref="F69:I69"/>
    <mergeCell ref="N69:Q69"/>
    <mergeCell ref="C72:Q72"/>
    <mergeCell ref="J73:M73"/>
    <mergeCell ref="N73:Q73"/>
    <mergeCell ref="F52:I52"/>
    <mergeCell ref="J53:M53"/>
    <mergeCell ref="C70:E70"/>
    <mergeCell ref="F70:I70"/>
    <mergeCell ref="J69:M71"/>
    <mergeCell ref="D52:E52"/>
    <mergeCell ref="A59:D59"/>
    <mergeCell ref="F59:I59"/>
    <mergeCell ref="A73:A74"/>
    <mergeCell ref="C77:E77"/>
    <mergeCell ref="F77:I77"/>
    <mergeCell ref="A54:E54"/>
    <mergeCell ref="F54:I54"/>
    <mergeCell ref="D53:E53"/>
    <mergeCell ref="J82:M82"/>
    <mergeCell ref="N59:Q59"/>
    <mergeCell ref="A56:O56"/>
    <mergeCell ref="A58:D58"/>
    <mergeCell ref="F58:I58"/>
    <mergeCell ref="J58:M58"/>
    <mergeCell ref="N58:Q58"/>
    <mergeCell ref="J59:M59"/>
    <mergeCell ref="J74:M74"/>
    <mergeCell ref="N74:Q74"/>
    <mergeCell ref="C74:E74"/>
    <mergeCell ref="F74:I74"/>
    <mergeCell ref="N82:Q82"/>
    <mergeCell ref="F79:I79"/>
    <mergeCell ref="J79:M79"/>
    <mergeCell ref="N79:Q79"/>
    <mergeCell ref="C82:E82"/>
    <mergeCell ref="F82:I82"/>
    <mergeCell ref="J77:M77"/>
    <mergeCell ref="N77:Q77"/>
    <mergeCell ref="C75:Q75"/>
    <mergeCell ref="C76:E76"/>
    <mergeCell ref="F76:I76"/>
    <mergeCell ref="J76:M76"/>
    <mergeCell ref="C90:E90"/>
    <mergeCell ref="N91:Q91"/>
    <mergeCell ref="C88:E88"/>
    <mergeCell ref="A91:A92"/>
    <mergeCell ref="B91:B92"/>
    <mergeCell ref="C91:E91"/>
    <mergeCell ref="C83:E83"/>
    <mergeCell ref="C84:E84"/>
    <mergeCell ref="J84:M84"/>
    <mergeCell ref="C85:E85"/>
    <mergeCell ref="F84:I84"/>
    <mergeCell ref="J85:M85"/>
    <mergeCell ref="N84:Q84"/>
    <mergeCell ref="F85:I85"/>
    <mergeCell ref="N85:Q85"/>
    <mergeCell ref="F53:I53"/>
    <mergeCell ref="N53:Q53"/>
    <mergeCell ref="C95:E95"/>
    <mergeCell ref="F95:I95"/>
    <mergeCell ref="J95:M95"/>
    <mergeCell ref="N95:Q95"/>
    <mergeCell ref="N86:Q86"/>
    <mergeCell ref="C89:E89"/>
    <mergeCell ref="F89:I89"/>
    <mergeCell ref="J89:M89"/>
    <mergeCell ref="N89:Q89"/>
    <mergeCell ref="F91:I91"/>
    <mergeCell ref="J91:M91"/>
    <mergeCell ref="N87:Q87"/>
    <mergeCell ref="C87:E87"/>
    <mergeCell ref="F87:I87"/>
    <mergeCell ref="J87:M87"/>
    <mergeCell ref="C86:E86"/>
    <mergeCell ref="F86:I86"/>
    <mergeCell ref="J86:M86"/>
    <mergeCell ref="C92:E92"/>
    <mergeCell ref="F92:I92"/>
    <mergeCell ref="J92:M92"/>
    <mergeCell ref="N92:Q92"/>
    <mergeCell ref="C107:E107"/>
    <mergeCell ref="F107:I107"/>
    <mergeCell ref="J107:M107"/>
    <mergeCell ref="N107:Q107"/>
    <mergeCell ref="C94:Q94"/>
    <mergeCell ref="C96:Q96"/>
    <mergeCell ref="C101:E101"/>
    <mergeCell ref="F101:I101"/>
    <mergeCell ref="J101:M101"/>
    <mergeCell ref="N101:Q101"/>
    <mergeCell ref="C105:E105"/>
    <mergeCell ref="F105:I105"/>
    <mergeCell ref="J105:M105"/>
    <mergeCell ref="N105:Q105"/>
    <mergeCell ref="C103:E103"/>
    <mergeCell ref="F103:I103"/>
    <mergeCell ref="J103:M103"/>
    <mergeCell ref="N103:Q103"/>
    <mergeCell ref="C104:E104"/>
    <mergeCell ref="F104:I104"/>
    <mergeCell ref="J104:M104"/>
    <mergeCell ref="N104:Q104"/>
    <mergeCell ref="C102:Q102"/>
    <mergeCell ref="C106:Q106"/>
  </mergeCells>
  <phoneticPr fontId="0" type="noConversion"/>
  <pageMargins left="0.19685039370078741" right="0" top="0" bottom="0" header="0" footer="0"/>
  <pageSetup paperSize="9" scale="70" orientation="landscape" r:id="rId1"/>
  <headerFooter alignWithMargins="0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250404</vt:lpstr>
      <vt:lpstr>'250404'!Область_печати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2016-12-15T09:01:03Z</dcterms:modified>
</cp:coreProperties>
</file>