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201" sheetId="7" r:id="rId1"/>
  </sheets>
  <definedNames>
    <definedName name="_xlnm.Print_Area" localSheetId="0">'070201'!$A$1:$Q$178</definedName>
  </definedNames>
  <calcPr calcId="125725"/>
</workbook>
</file>

<file path=xl/calcChain.xml><?xml version="1.0" encoding="utf-8"?>
<calcChain xmlns="http://schemas.openxmlformats.org/spreadsheetml/2006/main">
  <c r="J101" i="7"/>
  <c r="N144"/>
  <c r="N129"/>
  <c r="N131"/>
  <c r="N130"/>
  <c r="N123"/>
  <c r="N122"/>
  <c r="N143"/>
  <c r="N137"/>
  <c r="N135"/>
  <c r="N121"/>
  <c r="N124"/>
  <c r="N138"/>
  <c r="J102"/>
  <c r="F102"/>
  <c r="N102"/>
  <c r="N101"/>
  <c r="K19"/>
</calcChain>
</file>

<file path=xl/sharedStrings.xml><?xml version="1.0" encoding="utf-8"?>
<sst xmlns="http://schemas.openxmlformats.org/spreadsheetml/2006/main" count="242" uniqueCount="171">
  <si>
    <t xml:space="preserve">БЮДЖЕТНОЇ ПРОГРАМИ  МІСЦЕВОГО БЮДЖЕТУ НА 2016 РІК  </t>
  </si>
  <si>
    <t xml:space="preserve"> 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</si>
  <si>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</si>
  <si>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</si>
  <si>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</si>
  <si>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</si>
  <si>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2016 рік</t>
  </si>
  <si>
    <t xml:space="preserve"> - Закон України "Про Державний бюджет України на 2016 рік"</t>
  </si>
  <si>
    <t>від 29.03.2016</t>
  </si>
  <si>
    <t xml:space="preserve">  Рішення сесії Житомирської міської ради від 16.03.2016 року № 169  </t>
  </si>
  <si>
    <r>
      <t xml:space="preserve">4. Обсяг бюджетних призначень/ бюджетних асигнувань  - 260 764,0 </t>
    </r>
    <r>
      <rPr>
        <sz val="12"/>
        <rFont val="Arial"/>
        <family val="2"/>
        <charset val="204"/>
      </rPr>
      <t>тис. гривень, у тому числі  загального фонду -</t>
    </r>
    <r>
      <rPr>
        <b/>
        <sz val="12"/>
        <rFont val="Arial"/>
        <family val="2"/>
        <charset val="204"/>
      </rPr>
      <t xml:space="preserve"> 236 208,1 </t>
    </r>
    <r>
      <rPr>
        <sz val="12"/>
        <rFont val="Arial"/>
        <family val="2"/>
        <charset val="204"/>
      </rPr>
      <t xml:space="preserve">тис. гривень та  спеціального фонду </t>
    </r>
    <r>
      <rPr>
        <b/>
        <sz val="12"/>
        <rFont val="Arial"/>
        <family val="2"/>
        <charset val="204"/>
      </rPr>
      <t>-24 555,9</t>
    </r>
    <r>
      <rPr>
        <sz val="12"/>
        <rFont val="Arial"/>
        <family val="2"/>
        <charset val="204"/>
      </rPr>
      <t xml:space="preserve"> тис. грн,</t>
    </r>
  </si>
  <si>
    <t>№23/Д</t>
  </si>
  <si>
    <t>№ 147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</si>
  <si>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</si>
  <si>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</si>
  <si>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</si>
  <si>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</si>
  <si>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</si>
  <si>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</si>
  <si>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</si>
  <si>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</si>
  <si>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</si>
  <si>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</si>
  <si>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</si>
  <si>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</si>
  <si>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</si>
  <si>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</si>
  <si>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</si>
  <si>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</si>
  <si>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</si>
  <si>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</si>
  <si>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</si>
  <si>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</si>
  <si>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</si>
  <si>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</si>
  <si>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</si>
  <si>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</si>
  <si>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</si>
  <si>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</si>
  <si>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</si>
  <si>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</si>
  <si>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</si>
  <si>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</si>
  <si>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</si>
  <si>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</si>
  <si>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</si>
  <si>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</si>
  <si>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</si>
  <si>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</si>
  <si>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</si>
  <si>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</si>
  <si>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</si>
  <si>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</si>
  <si>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</si>
  <si>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</si>
  <si>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</si>
  <si>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</si>
  <si>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</si>
  <si>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</si>
  <si>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</si>
  <si>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</si>
  <si>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</si>
  <si>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</si>
  <si>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</si>
  <si>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</si>
  <si>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</si>
  <si>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</si>
  <si>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</si>
  <si>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</si>
  <si>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</si>
  <si>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</si>
  <si>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</si>
  <si>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</si>
  <si>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</si>
  <si>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</si>
  <si>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</si>
  <si>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</si>
  <si>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</si>
  <si>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</si>
  <si>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</si>
  <si>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</si>
  <si>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</si>
  <si>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</si>
  <si>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</si>
  <si>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</si>
  <si>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</si>
  <si>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</si>
  <si>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</si>
  <si>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</si>
  <si>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</si>
  <si>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</si>
  <si>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</si>
  <si>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</si>
  <si>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</si>
  <si>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</si>
  <si>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</si>
  <si>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</si>
  <si>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</si>
  <si>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</si>
  <si>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</si>
  <si>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</si>
  <si>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</si>
  <si>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</si>
  <si>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</si>
  <si>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</si>
  <si>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</si>
  <si>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</si>
  <si>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>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</si>
  <si>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>- Постанова КМУ від 14.06.2000 № 946  Про затвердження Положення про загальноосвітній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</si>
  <si>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</si>
  <si>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</si>
  <si>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</si>
  <si>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</si>
  <si>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</si>
  <si>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</si>
  <si>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>-Постанова КМУ від 30.09.2009 № 1073 "Про підвищення заробітної плати працівникам бібліотек"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</si>
  <si>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</si>
  <si>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</si>
  <si>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</si>
  <si>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</si>
  <si>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</si>
  <si>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</si>
  <si>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</si>
  <si>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</si>
  <si>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</si>
  <si>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</si>
  <si>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</si>
  <si>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</si>
  <si>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</si>
  <si>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</si>
  <si>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</si>
  <si>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</si>
  <si>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</si>
  <si>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</si>
  <si>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</si>
  <si>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</si>
  <si>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</si>
  <si>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</si>
  <si>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Рішення  виконавчого комітету Житомирської міської ради від01.10.2014 року № 417 "Про затвердження планової мережі загальноосвітніх, дошкільних та позашкільних навчальних закладів на 2014-2015, 2015-2016 навчальні роки"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</si>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</sst>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8" fillId="0" borderId="4" applyNumberFormat="0" applyFill="0" applyAlignment="0" applyProtection="0"/>
    <xf numFmtId="0" fontId="39" fillId="3" borderId="0" applyNumberFormat="0" applyBorder="0" applyAlignment="0" applyProtection="0"/>
    <xf numFmtId="0" fontId="12" fillId="23" borderId="6" applyNumberFormat="0" applyFont="0" applyAlignment="0" applyProtection="0"/>
    <xf numFmtId="0" fontId="40" fillId="20" borderId="2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3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9" fillId="0" borderId="9" xfId="31" applyFont="1" applyBorder="1" applyAlignment="1">
      <alignment horizontal="center" vertical="center"/>
    </xf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0" fontId="4" fillId="0" borderId="10" xfId="31" applyFont="1" applyBorder="1" applyAlignment="1">
      <alignment horizontal="left" vertical="center"/>
    </xf>
    <xf numFmtId="49" fontId="7" fillId="0" borderId="0" xfId="31" applyNumberFormat="1" applyFont="1" applyBorder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15" fillId="0" borderId="0" xfId="3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25" fillId="0" borderId="0" xfId="31" applyNumberFormat="1" applyFont="1" applyAlignment="1">
      <alignment horizontal="left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9" fillId="0" borderId="12" xfId="31" applyFont="1" applyBorder="1" applyAlignment="1">
      <alignment horizontal="center" wrapText="1"/>
    </xf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0" fontId="1" fillId="0" borderId="9" xfId="31" applyBorder="1" applyAlignment="1"/>
    <xf numFmtId="165" fontId="9" fillId="0" borderId="9" xfId="31" applyNumberFormat="1" applyFont="1" applyBorder="1" applyAlignment="1">
      <alignment horizontal="center" vertical="center"/>
    </xf>
    <xf numFmtId="165" fontId="27" fillId="0" borderId="9" xfId="31" applyNumberFormat="1" applyFont="1" applyBorder="1" applyAlignment="1">
      <alignment horizontal="center" vertical="center" wrapText="1"/>
    </xf>
    <xf numFmtId="165" fontId="9" fillId="0" borderId="9" xfId="31" applyNumberFormat="1" applyFont="1" applyBorder="1" applyAlignment="1">
      <alignment horizontal="center" vertical="center" wrapText="1"/>
    </xf>
    <xf numFmtId="165" fontId="9" fillId="0" borderId="14" xfId="31" applyNumberFormat="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top" wrapText="1"/>
    </xf>
    <xf numFmtId="165" fontId="9" fillId="0" borderId="14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1" fillId="0" borderId="14" xfId="31" applyBorder="1" applyAlignment="1"/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3" fontId="9" fillId="24" borderId="9" xfId="31" applyNumberFormat="1" applyFont="1" applyFill="1" applyBorder="1" applyAlignment="1">
      <alignment horizontal="center" vertical="center"/>
    </xf>
    <xf numFmtId="3" fontId="1" fillId="24" borderId="9" xfId="31" applyNumberFormat="1" applyFill="1" applyBorder="1" applyAlignment="1">
      <alignment horizontal="center" vertical="center"/>
    </xf>
    <xf numFmtId="3" fontId="1" fillId="24" borderId="14" xfId="31" applyNumberFormat="1" applyFill="1" applyBorder="1" applyAlignment="1">
      <alignment horizontal="center" vertical="center"/>
    </xf>
    <xf numFmtId="0" fontId="1" fillId="0" borderId="9" xfId="31" applyBorder="1" applyAlignment="1">
      <alignment horizontal="center"/>
    </xf>
    <xf numFmtId="0" fontId="9" fillId="0" borderId="12" xfId="31" applyFont="1" applyBorder="1" applyAlignment="1">
      <alignment horizontal="center" vertical="top" wrapText="1"/>
    </xf>
    <xf numFmtId="0" fontId="1" fillId="0" borderId="7" xfId="31" applyBorder="1" applyAlignment="1"/>
    <xf numFmtId="0" fontId="9" fillId="0" borderId="13" xfId="31" applyFont="1" applyBorder="1" applyAlignment="1">
      <alignment horizontal="center" wrapText="1"/>
    </xf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0" fontId="3" fillId="0" borderId="0" xfId="31" applyFont="1" applyBorder="1" applyAlignment="1">
      <alignment horizontal="left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4" fillId="0" borderId="10" xfId="31" applyNumberFormat="1" applyFont="1" applyBorder="1" applyAlignment="1">
      <alignment horizontal="center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left" vertical="center" wrapText="1"/>
    </xf>
    <xf numFmtId="49" fontId="18" fillId="0" borderId="0" xfId="31" applyNumberFormat="1" applyFont="1" applyAlignment="1">
      <alignment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1" fillId="0" borderId="15" xfId="3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2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wrapText="1"/>
    </xf>
    <xf numFmtId="49" fontId="18" fillId="0" borderId="0" xfId="31" applyNumberFormat="1" applyFont="1" applyAlignment="1">
      <alignment vertical="top"/>
    </xf>
    <xf numFmtId="49" fontId="18" fillId="0" borderId="0" xfId="31" applyNumberFormat="1" applyFont="1" applyAlignment="1">
      <alignment horizontal="left" vertical="top" wrapText="1"/>
    </xf>
    <xf numFmtId="49" fontId="1" fillId="0" borderId="0" xfId="31" applyNumberFormat="1" applyAlignment="1"/>
    <xf numFmtId="0" fontId="2" fillId="0" borderId="0" xfId="31" applyFont="1" applyAlignment="1"/>
    <xf numFmtId="0" fontId="18" fillId="0" borderId="0" xfId="31" applyFont="1" applyAlignment="1">
      <alignment wrapText="1"/>
    </xf>
    <xf numFmtId="0" fontId="18" fillId="0" borderId="0" xfId="31" applyFont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164" fontId="18" fillId="0" borderId="0" xfId="31" applyNumberFormat="1" applyFont="1" applyFill="1" applyAlignment="1">
      <alignment vertical="center" wrapText="1"/>
    </xf>
    <xf numFmtId="164" fontId="18" fillId="0" borderId="0" xfId="31" applyNumberFormat="1" applyFont="1" applyAlignment="1">
      <alignment vertical="center" wrapText="1"/>
    </xf>
    <xf numFmtId="164" fontId="18" fillId="0" borderId="0" xfId="31" applyNumberFormat="1" applyFont="1" applyFill="1" applyAlignment="1">
      <alignment horizontal="left" vertical="center" wrapText="1"/>
    </xf>
    <xf numFmtId="0" fontId="18" fillId="0" borderId="0" xfId="31" applyFont="1" applyFill="1" applyAlignment="1">
      <alignment vertical="center" wrapText="1"/>
    </xf>
    <xf numFmtId="0" fontId="18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8" fillId="0" borderId="10" xfId="31" applyFont="1" applyBorder="1" applyAlignment="1">
      <alignment vertical="center" wrapText="1"/>
    </xf>
    <xf numFmtId="0" fontId="1" fillId="0" borderId="9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24" xfId="31" applyFont="1" applyBorder="1" applyAlignment="1">
      <alignment horizontal="center" vertical="center" wrapText="1"/>
    </xf>
    <xf numFmtId="3" fontId="9" fillId="0" borderId="17" xfId="31" applyNumberFormat="1" applyFont="1" applyBorder="1" applyAlignment="1">
      <alignment horizontal="center" vertical="center"/>
    </xf>
    <xf numFmtId="3" fontId="1" fillId="0" borderId="10" xfId="31" applyNumberFormat="1" applyBorder="1" applyAlignment="1">
      <alignment horizontal="center" vertical="center"/>
    </xf>
    <xf numFmtId="3" fontId="1" fillId="0" borderId="16" xfId="31" applyNumberFormat="1" applyBorder="1" applyAlignment="1">
      <alignment horizontal="center" vertical="center"/>
    </xf>
    <xf numFmtId="49" fontId="14" fillId="0" borderId="20" xfId="31" applyNumberFormat="1" applyFont="1" applyBorder="1" applyAlignment="1">
      <alignment horizontal="left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3" fontId="9" fillId="0" borderId="20" xfId="31" applyNumberFormat="1" applyFont="1" applyBorder="1" applyAlignment="1">
      <alignment horizontal="center" vertical="center"/>
    </xf>
    <xf numFmtId="3" fontId="1" fillId="0" borderId="9" xfId="31" applyNumberFormat="1" applyBorder="1" applyAlignment="1">
      <alignment horizontal="center" vertical="center"/>
    </xf>
    <xf numFmtId="3" fontId="1" fillId="0" borderId="14" xfId="31" applyNumberFormat="1" applyBorder="1" applyAlignment="1">
      <alignment horizontal="center" vertical="center"/>
    </xf>
    <xf numFmtId="0" fontId="3" fillId="0" borderId="20" xfId="31" applyFont="1" applyBorder="1" applyAlignment="1">
      <alignment horizontal="left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3" fontId="9" fillId="0" borderId="20" xfId="31" applyNumberFormat="1" applyFont="1" applyBorder="1" applyAlignment="1">
      <alignment horizontal="center" vertical="center" wrapText="1"/>
    </xf>
    <xf numFmtId="49" fontId="3" fillId="0" borderId="20" xfId="31" applyNumberFormat="1" applyFont="1" applyBorder="1" applyAlignment="1">
      <alignment horizontal="left" vertical="center" wrapText="1"/>
    </xf>
    <xf numFmtId="3" fontId="9" fillId="25" borderId="9" xfId="31" applyNumberFormat="1" applyFont="1" applyFill="1" applyBorder="1" applyAlignment="1">
      <alignment horizontal="center" vertical="center"/>
    </xf>
    <xf numFmtId="3" fontId="1" fillId="25" borderId="9" xfId="31" applyNumberFormat="1" applyFill="1" applyBorder="1" applyAlignment="1">
      <alignment horizontal="center" vertical="center"/>
    </xf>
    <xf numFmtId="3" fontId="1" fillId="25" borderId="14" xfId="31" applyNumberFormat="1" applyFill="1" applyBorder="1" applyAlignment="1">
      <alignment horizontal="center" vertical="center"/>
    </xf>
    <xf numFmtId="3" fontId="9" fillId="0" borderId="9" xfId="31" applyNumberFormat="1" applyFont="1" applyBorder="1" applyAlignment="1">
      <alignment horizontal="center" vertical="center"/>
    </xf>
    <xf numFmtId="3" fontId="9" fillId="0" borderId="19" xfId="31" applyNumberFormat="1" applyFont="1" applyBorder="1" applyAlignment="1">
      <alignment horizontal="center" vertical="center"/>
    </xf>
    <xf numFmtId="49" fontId="26" fillId="0" borderId="20" xfId="31" applyNumberFormat="1" applyFont="1" applyBorder="1" applyAlignment="1">
      <alignment horizontal="center" vertical="center" wrapText="1"/>
    </xf>
    <xf numFmtId="165" fontId="9" fillId="0" borderId="19" xfId="31" applyNumberFormat="1" applyFont="1" applyBorder="1" applyAlignment="1">
      <alignment horizontal="center" vertical="center"/>
    </xf>
    <xf numFmtId="165" fontId="1" fillId="0" borderId="9" xfId="31" applyNumberFormat="1" applyBorder="1" applyAlignment="1">
      <alignment horizontal="center" vertical="center"/>
    </xf>
    <xf numFmtId="165" fontId="1" fillId="0" borderId="14" xfId="31" applyNumberFormat="1" applyBorder="1" applyAlignment="1">
      <alignment horizontal="center" vertical="center"/>
    </xf>
    <xf numFmtId="0" fontId="3" fillId="0" borderId="9" xfId="31" applyFont="1" applyBorder="1" applyAlignment="1">
      <alignment horizontal="left"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3" fontId="9" fillId="25" borderId="21" xfId="31" applyNumberFormat="1" applyFont="1" applyFill="1" applyBorder="1" applyAlignment="1">
      <alignment horizontal="center" vertical="center"/>
    </xf>
    <xf numFmtId="0" fontId="2" fillId="25" borderId="15" xfId="31" applyFont="1" applyFill="1" applyBorder="1" applyAlignment="1">
      <alignment horizontal="center" vertical="center"/>
    </xf>
    <xf numFmtId="0" fontId="2" fillId="25" borderId="22" xfId="31" applyFont="1" applyFill="1" applyBorder="1" applyAlignment="1">
      <alignment horizontal="center" vertical="center"/>
    </xf>
    <xf numFmtId="0" fontId="21" fillId="0" borderId="9" xfId="31" applyFont="1" applyBorder="1" applyAlignment="1">
      <alignment horizontal="left" vertical="center" wrapText="1"/>
    </xf>
    <xf numFmtId="0" fontId="1" fillId="0" borderId="9" xfId="31" applyBorder="1" applyAlignment="1"/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9" fillId="25" borderId="17" xfId="31" applyNumberFormat="1" applyFont="1" applyFill="1" applyBorder="1" applyAlignment="1">
      <alignment horizontal="center" vertical="center"/>
    </xf>
    <xf numFmtId="3" fontId="1" fillId="25" borderId="10" xfId="31" applyNumberFormat="1" applyFill="1" applyBorder="1" applyAlignment="1">
      <alignment horizontal="center" vertical="center"/>
    </xf>
    <xf numFmtId="3" fontId="1" fillId="25" borderId="16" xfId="31" applyNumberForma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9" fillId="0" borderId="17" xfId="3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0" fontId="1" fillId="0" borderId="14" xfId="31" applyBorder="1" applyAlignment="1"/>
    <xf numFmtId="0" fontId="28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165" fontId="9" fillId="0" borderId="20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4" xfId="31" applyNumberFormat="1" applyFont="1" applyBorder="1" applyAlignment="1">
      <alignment horizontal="center" vertical="center"/>
    </xf>
    <xf numFmtId="165" fontId="9" fillId="25" borderId="20" xfId="31" applyNumberFormat="1" applyFont="1" applyFill="1" applyBorder="1" applyAlignment="1">
      <alignment horizontal="center" vertical="center"/>
    </xf>
    <xf numFmtId="165" fontId="9" fillId="25" borderId="9" xfId="31" applyNumberFormat="1" applyFont="1" applyFill="1" applyBorder="1" applyAlignment="1">
      <alignment horizontal="center" vertical="center"/>
    </xf>
    <xf numFmtId="165" fontId="9" fillId="25" borderId="14" xfId="31" applyNumberFormat="1" applyFont="1" applyFill="1" applyBorder="1" applyAlignment="1">
      <alignment horizontal="center" vertical="center"/>
    </xf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3" fontId="9" fillId="25" borderId="20" xfId="31" applyNumberFormat="1" applyFont="1" applyFill="1" applyBorder="1" applyAlignment="1">
      <alignment horizontal="center" vertical="center"/>
    </xf>
    <xf numFmtId="0" fontId="2" fillId="25" borderId="9" xfId="31" applyFont="1" applyFill="1" applyBorder="1" applyAlignment="1">
      <alignment horizontal="center" vertical="center"/>
    </xf>
    <xf numFmtId="0" fontId="2" fillId="25" borderId="14" xfId="31" applyFont="1" applyFill="1" applyBorder="1" applyAlignment="1">
      <alignment horizontal="center" vertical="center"/>
    </xf>
    <xf numFmtId="0" fontId="9" fillId="0" borderId="7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9" fillId="0" borderId="14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3" fillId="0" borderId="15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8"/>
  <sheetViews>
    <sheetView tabSelected="1" view="pageBreakPreview" topLeftCell="F9" zoomScale="75" zoomScaleNormal="75" zoomScaleSheetLayoutView="75" workbookViewId="0">
      <selection activeCell="M13" sqref="M13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24.710937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1.140625" style="3" customWidth="1"/>
    <col min="11" max="11" width="12" style="3" customWidth="1"/>
    <col min="12" max="12" width="10.5703125" style="3" customWidth="1"/>
    <col min="13" max="13" width="11.7109375" style="3" customWidth="1"/>
    <col min="14" max="14" width="9.7109375" style="3" customWidth="1"/>
    <col min="15" max="15" width="8.42578125" style="3" customWidth="1"/>
    <col min="16" max="16" width="10" style="3" customWidth="1"/>
    <col min="17" max="17" width="7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54" t="s">
        <v>13</v>
      </c>
      <c r="L1" s="55"/>
      <c r="M1" s="55"/>
      <c r="N1" s="55"/>
      <c r="O1" s="55"/>
      <c r="P1" s="55"/>
      <c r="Q1" s="55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10" t="s">
        <v>14</v>
      </c>
      <c r="L2" s="110"/>
      <c r="M2" s="110"/>
      <c r="N2" s="110"/>
      <c r="O2" s="110"/>
      <c r="P2" s="110"/>
      <c r="Q2" s="110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55" t="s">
        <v>15</v>
      </c>
      <c r="L3" s="55"/>
      <c r="M3" s="55"/>
      <c r="N3" s="55"/>
      <c r="O3" s="55"/>
      <c r="P3" s="55"/>
      <c r="Q3" s="55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6"/>
      <c r="L4" s="18"/>
      <c r="M4" s="56"/>
      <c r="N4" s="55"/>
      <c r="O4" s="55"/>
      <c r="P4" s="55"/>
      <c r="Q4" s="55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55"/>
      <c r="L5" s="55"/>
      <c r="M5" s="55"/>
      <c r="N5" s="55"/>
      <c r="O5" s="55"/>
      <c r="P5" s="55"/>
      <c r="Q5" s="55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55"/>
      <c r="L6" s="55"/>
      <c r="M6" s="55"/>
      <c r="N6" s="55"/>
      <c r="O6" s="55"/>
      <c r="P6" s="55"/>
      <c r="Q6" s="55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5" t="s">
        <v>13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16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08" t="s">
        <v>17</v>
      </c>
      <c r="L10" s="108"/>
      <c r="M10" s="108"/>
      <c r="N10" s="108"/>
      <c r="O10" s="109"/>
      <c r="P10" s="109"/>
      <c r="Q10" s="109"/>
    </row>
    <row r="11" spans="1:17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11" t="s">
        <v>18</v>
      </c>
      <c r="L11" s="111"/>
      <c r="M11" s="111"/>
      <c r="N11" s="111"/>
      <c r="O11" s="112"/>
      <c r="P11" s="112"/>
      <c r="Q11" s="112"/>
    </row>
    <row r="12" spans="1:17" ht="29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13" t="s">
        <v>8</v>
      </c>
      <c r="L12" s="113"/>
      <c r="M12" s="57" t="s">
        <v>12</v>
      </c>
      <c r="N12" s="55"/>
      <c r="O12" s="56"/>
      <c r="P12" s="27"/>
      <c r="Q12" s="30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6"/>
      <c r="L13" s="26"/>
      <c r="M13" s="26"/>
      <c r="N13" s="26"/>
      <c r="O13" s="26"/>
      <c r="P13" s="27"/>
      <c r="Q13" s="27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107" t="s">
        <v>66</v>
      </c>
      <c r="L14" s="107"/>
      <c r="M14" s="107"/>
      <c r="N14" s="27"/>
      <c r="O14" s="27"/>
      <c r="P14" s="27"/>
      <c r="Q14" s="27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08" t="s">
        <v>63</v>
      </c>
      <c r="L15" s="108"/>
      <c r="M15" s="108"/>
      <c r="N15" s="108"/>
      <c r="O15" s="109"/>
      <c r="P15" s="109"/>
      <c r="Q15" s="109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16" t="s">
        <v>20</v>
      </c>
      <c r="L16" s="116"/>
      <c r="M16" s="116"/>
      <c r="N16" s="116"/>
      <c r="O16" s="117"/>
      <c r="P16" s="117"/>
      <c r="Q16" s="117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6"/>
      <c r="L17" s="26"/>
      <c r="M17" s="27"/>
      <c r="N17" s="27"/>
      <c r="O17" s="27"/>
      <c r="P17" s="27"/>
      <c r="Q17" s="27"/>
    </row>
    <row r="18" spans="1:17" ht="15" hidden="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118"/>
      <c r="L18" s="118"/>
      <c r="M18" s="30"/>
      <c r="O18" s="31"/>
      <c r="P18" s="32"/>
      <c r="Q18" s="30" t="s">
        <v>19</v>
      </c>
    </row>
    <row r="19" spans="1:17" ht="30" customHeight="1">
      <c r="A19" s="28"/>
      <c r="B19" s="28"/>
      <c r="C19" s="28"/>
      <c r="D19" s="28"/>
      <c r="E19" s="28"/>
      <c r="F19" s="28"/>
      <c r="G19" s="28"/>
      <c r="H19" s="29"/>
      <c r="I19" s="29"/>
      <c r="J19" s="29"/>
      <c r="K19" s="113" t="str">
        <f>K12</f>
        <v>від 29.03.2016</v>
      </c>
      <c r="L19" s="113"/>
      <c r="M19" s="57" t="s">
        <v>11</v>
      </c>
      <c r="N19" s="119"/>
      <c r="O19" s="119"/>
      <c r="P19" s="119"/>
      <c r="Q19" s="119"/>
    </row>
    <row r="20" spans="1:17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12"/>
      <c r="L20" s="25"/>
      <c r="M20" s="25"/>
      <c r="N20" s="25"/>
      <c r="O20" s="25"/>
      <c r="P20" s="25"/>
      <c r="Q20" s="25"/>
    </row>
    <row r="21" spans="1:17" ht="18">
      <c r="A21" s="120" t="s">
        <v>21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ht="18" customHeight="1">
      <c r="A22" s="120" t="s">
        <v>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7" ht="18" customHeight="1">
      <c r="A23" s="3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121" t="s">
        <v>67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7"/>
      <c r="L24" s="7"/>
      <c r="M24" s="7"/>
      <c r="N24" s="7"/>
      <c r="O24" s="7"/>
      <c r="P24" s="7"/>
      <c r="Q24" s="7"/>
    </row>
    <row r="25" spans="1:17" ht="14.25">
      <c r="A25" s="122" t="s">
        <v>94</v>
      </c>
      <c r="B25" s="122"/>
      <c r="C25" s="122"/>
      <c r="D25" s="122"/>
      <c r="E25" s="122"/>
      <c r="F25" s="122"/>
      <c r="G25" s="122"/>
      <c r="H25" s="122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121" t="s">
        <v>68</v>
      </c>
      <c r="B27" s="121"/>
      <c r="C27" s="121"/>
      <c r="D27" s="121"/>
      <c r="E27" s="121"/>
      <c r="F27" s="121"/>
      <c r="G27" s="121"/>
      <c r="H27" s="121"/>
      <c r="I27" s="121"/>
      <c r="J27" s="8"/>
      <c r="K27" s="8"/>
      <c r="L27" s="8"/>
      <c r="M27" s="8"/>
      <c r="N27" s="8"/>
      <c r="O27" s="8"/>
      <c r="P27" s="8"/>
      <c r="Q27" s="8"/>
    </row>
    <row r="28" spans="1:17" ht="14.25">
      <c r="A28" s="123" t="s">
        <v>95</v>
      </c>
      <c r="B28" s="123"/>
      <c r="C28" s="123"/>
      <c r="D28" s="123"/>
      <c r="E28" s="122"/>
      <c r="F28" s="122"/>
      <c r="G28" s="122"/>
      <c r="H28" s="122"/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9"/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</row>
    <row r="30" spans="1:17" ht="33.75" customHeight="1">
      <c r="A30" s="114" t="s">
        <v>96</v>
      </c>
      <c r="B30" s="114"/>
      <c r="C30" s="114"/>
      <c r="D30" s="115" t="s">
        <v>97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58"/>
    </row>
    <row r="31" spans="1:17" ht="12.75" customHeight="1">
      <c r="A31" s="125" t="s">
        <v>98</v>
      </c>
      <c r="B31" s="125"/>
      <c r="C31" s="126"/>
      <c r="D31" s="125" t="s">
        <v>99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0"/>
    </row>
    <row r="32" spans="1:17" ht="14.2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9" ht="34.5" customHeight="1">
      <c r="A33" s="128" t="s">
        <v>10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9" ht="11.25" customHeight="1">
      <c r="A34" s="122"/>
      <c r="B34" s="122"/>
      <c r="C34" s="122"/>
      <c r="D34" s="122"/>
      <c r="E34" s="122"/>
      <c r="F34" s="122"/>
      <c r="G34" s="122"/>
      <c r="H34" s="9"/>
      <c r="I34" s="8"/>
      <c r="J34" s="8"/>
      <c r="K34" s="8"/>
      <c r="L34" s="8"/>
      <c r="M34" s="8"/>
      <c r="N34" s="8"/>
      <c r="O34" s="8"/>
      <c r="P34" s="8"/>
      <c r="Q34" s="8"/>
    </row>
    <row r="35" spans="1:19" ht="15.75" customHeight="1">
      <c r="A35" s="129" t="s">
        <v>100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8"/>
      <c r="O35" s="8"/>
      <c r="P35" s="8"/>
      <c r="Q35" s="8"/>
    </row>
    <row r="36" spans="1:19" ht="17.25" customHeight="1">
      <c r="A36" s="124" t="s">
        <v>69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35"/>
    </row>
    <row r="37" spans="1:19" ht="18.75" customHeight="1">
      <c r="A37" s="124" t="s">
        <v>101</v>
      </c>
      <c r="B37" s="112"/>
      <c r="C37" s="112"/>
      <c r="D37" s="112"/>
      <c r="E37" s="112"/>
      <c r="F37" s="112"/>
      <c r="G37" s="112"/>
      <c r="H37" s="59"/>
      <c r="I37" s="59"/>
      <c r="J37" s="59"/>
      <c r="K37" s="59"/>
      <c r="L37" s="59"/>
      <c r="M37" s="59"/>
      <c r="N37" s="59"/>
      <c r="O37" s="60"/>
      <c r="P37" s="61"/>
      <c r="Q37" s="61"/>
      <c r="R37" s="61"/>
      <c r="S37" s="61"/>
    </row>
    <row r="38" spans="1:19" ht="18.75" customHeight="1">
      <c r="A38" s="130" t="s">
        <v>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59"/>
      <c r="O38" s="60"/>
      <c r="P38" s="61"/>
      <c r="Q38" s="61"/>
      <c r="R38" s="61"/>
      <c r="S38" s="61"/>
    </row>
    <row r="39" spans="1:19" ht="39.75" customHeight="1">
      <c r="A39" s="124" t="s">
        <v>70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61"/>
      <c r="S39" s="61"/>
    </row>
    <row r="40" spans="1:19" ht="21.75" customHeight="1">
      <c r="A40" s="124" t="s">
        <v>71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25.5" customHeight="1">
      <c r="A41" s="124" t="s">
        <v>102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21" customHeight="1">
      <c r="A42" s="124" t="s">
        <v>72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19" ht="22.5" customHeight="1">
      <c r="A43" s="131" t="s">
        <v>73</v>
      </c>
      <c r="B43" s="112"/>
      <c r="C43" s="112"/>
      <c r="D43" s="112"/>
      <c r="E43" s="112"/>
      <c r="F43" s="112"/>
      <c r="G43" s="112"/>
      <c r="R43" s="4"/>
      <c r="S43" s="4"/>
    </row>
    <row r="44" spans="1:19" ht="19.5" customHeight="1">
      <c r="A44" s="131" t="s">
        <v>103</v>
      </c>
      <c r="B44" s="112"/>
      <c r="C44" s="112"/>
      <c r="D44" s="112"/>
      <c r="E44" s="112"/>
      <c r="F44" s="112"/>
      <c r="G44" s="4"/>
      <c r="R44" s="4"/>
      <c r="S44" s="4"/>
    </row>
    <row r="45" spans="1:19" ht="17.25" customHeight="1">
      <c r="A45" s="131" t="s">
        <v>74</v>
      </c>
      <c r="B45" s="112"/>
      <c r="C45" s="112"/>
      <c r="D45" s="112"/>
      <c r="E45" s="112"/>
      <c r="F45" s="112"/>
      <c r="G45" s="4"/>
      <c r="R45" s="4"/>
      <c r="S45" s="4"/>
    </row>
    <row r="46" spans="1:19" ht="19.5" customHeight="1">
      <c r="A46" s="131" t="s">
        <v>76</v>
      </c>
      <c r="B46" s="112"/>
      <c r="C46" s="112"/>
      <c r="D46" s="112"/>
      <c r="E46" s="112"/>
      <c r="F46" s="112"/>
      <c r="G46" s="112"/>
      <c r="H46" s="112"/>
      <c r="I46" s="112"/>
      <c r="R46" s="4"/>
      <c r="S46" s="4"/>
    </row>
    <row r="47" spans="1:19" ht="20.25" customHeight="1">
      <c r="A47" s="124" t="s">
        <v>104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19" ht="19.5" customHeight="1">
      <c r="A48" s="131" t="s">
        <v>75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9" ht="21" customHeight="1">
      <c r="A49" s="124" t="s">
        <v>105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</row>
    <row r="50" spans="1:19" ht="34.5" customHeight="1">
      <c r="A50" s="131" t="s">
        <v>106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4"/>
      <c r="S50" s="4"/>
    </row>
    <row r="51" spans="1:19" ht="33" customHeight="1">
      <c r="A51" s="131" t="s">
        <v>107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4"/>
      <c r="S51" s="4"/>
    </row>
    <row r="52" spans="1:19" ht="17.25" customHeight="1">
      <c r="A52" s="133" t="s">
        <v>108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4"/>
      <c r="S52" s="4"/>
    </row>
    <row r="53" spans="1:19" ht="38.25" customHeight="1">
      <c r="A53" s="124" t="s">
        <v>109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4"/>
      <c r="S53" s="4"/>
    </row>
    <row r="54" spans="1:19" ht="21" customHeight="1">
      <c r="A54" s="124" t="s">
        <v>77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23.25" customHeight="1">
      <c r="A55" s="124" t="s">
        <v>110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23.25" customHeight="1">
      <c r="A56" s="124" t="s">
        <v>78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ht="37.5" customHeight="1">
      <c r="A57" s="124" t="s">
        <v>79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4"/>
      <c r="S57" s="4"/>
    </row>
    <row r="58" spans="1:19" ht="35.25" customHeight="1">
      <c r="A58" s="124" t="s">
        <v>111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4"/>
      <c r="S58" s="4"/>
    </row>
    <row r="59" spans="1:19" ht="21" customHeight="1">
      <c r="A59" s="124" t="s">
        <v>112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</row>
    <row r="60" spans="1:19" ht="21" customHeight="1">
      <c r="A60" s="124" t="s">
        <v>113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"/>
      <c r="S60" s="4"/>
    </row>
    <row r="61" spans="1:19" ht="38.25" customHeight="1">
      <c r="A61" s="131" t="s">
        <v>114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4"/>
      <c r="S61" s="4"/>
    </row>
    <row r="62" spans="1:19" ht="18.75" customHeight="1">
      <c r="A62" s="131" t="s">
        <v>115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4"/>
      <c r="S62" s="4"/>
    </row>
    <row r="63" spans="1:19" ht="37.5" customHeight="1">
      <c r="A63" s="130" t="s">
        <v>116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"/>
      <c r="S63" s="4"/>
    </row>
    <row r="64" spans="1:19" ht="35.25" customHeight="1">
      <c r="A64" s="130" t="s">
        <v>117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4"/>
      <c r="S64" s="4"/>
    </row>
    <row r="65" spans="1:19" ht="34.5" customHeight="1">
      <c r="A65" s="124" t="s">
        <v>118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4"/>
      <c r="S65" s="4"/>
    </row>
    <row r="66" spans="1:19" ht="36" customHeight="1">
      <c r="A66" s="134" t="s">
        <v>81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4"/>
      <c r="S66" s="4"/>
    </row>
    <row r="67" spans="1:19" ht="38.25" customHeight="1">
      <c r="A67" s="124" t="s">
        <v>119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4"/>
      <c r="S67" s="4"/>
    </row>
    <row r="68" spans="1:19" ht="24" customHeight="1">
      <c r="A68" s="124" t="s">
        <v>120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4"/>
      <c r="S68" s="4"/>
    </row>
    <row r="69" spans="1:19" ht="37.5" customHeight="1">
      <c r="A69" s="124" t="s">
        <v>121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4"/>
      <c r="S69" s="4"/>
    </row>
    <row r="70" spans="1:19" ht="36" customHeight="1">
      <c r="A70" s="131" t="s">
        <v>83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4"/>
      <c r="S70" s="4"/>
    </row>
    <row r="71" spans="1:19" ht="42.75" customHeight="1">
      <c r="A71" s="137" t="s">
        <v>122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4"/>
      <c r="S71" s="4"/>
    </row>
    <row r="72" spans="1:19" ht="40.5" customHeight="1">
      <c r="A72" s="138" t="s">
        <v>82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4"/>
      <c r="S72" s="4"/>
    </row>
    <row r="73" spans="1:19" ht="42.75" customHeight="1">
      <c r="A73" s="138" t="s">
        <v>123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4"/>
      <c r="S73" s="4"/>
    </row>
    <row r="74" spans="1:19" ht="42.75" customHeight="1">
      <c r="A74" s="131" t="s">
        <v>124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4"/>
      <c r="S74" s="4"/>
    </row>
    <row r="75" spans="1:19" ht="38.25" customHeight="1">
      <c r="A75" s="131" t="s">
        <v>125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4"/>
      <c r="S75" s="4"/>
    </row>
    <row r="76" spans="1:19" ht="30" customHeight="1">
      <c r="A76" s="124" t="s">
        <v>126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4"/>
      <c r="S76" s="4"/>
    </row>
    <row r="77" spans="1:19" ht="22.5" customHeight="1">
      <c r="A77" s="124" t="s">
        <v>84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4"/>
      <c r="S77" s="4"/>
    </row>
    <row r="78" spans="1:19" ht="22.5" customHeight="1">
      <c r="A78" s="124" t="s">
        <v>85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4"/>
      <c r="S78" s="4"/>
    </row>
    <row r="79" spans="1:19" ht="37.5" customHeight="1">
      <c r="A79" s="138" t="s">
        <v>86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4"/>
      <c r="S79" s="4"/>
    </row>
    <row r="80" spans="1:19" ht="21.75" customHeight="1">
      <c r="A80" s="124" t="s">
        <v>127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</row>
    <row r="81" spans="1:19" ht="18.75" customHeight="1">
      <c r="A81" s="124" t="s">
        <v>128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</row>
    <row r="82" spans="1:19" ht="37.5" customHeight="1">
      <c r="A82" s="124" t="s">
        <v>80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62"/>
      <c r="S82" s="62"/>
    </row>
    <row r="83" spans="1:19" s="35" customFormat="1" ht="19.5" customHeight="1">
      <c r="A83" s="131" t="s">
        <v>129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63"/>
      <c r="S83" s="63"/>
    </row>
    <row r="84" spans="1:19" ht="72.75" customHeight="1">
      <c r="A84" s="142" t="s">
        <v>1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64"/>
      <c r="S84" s="64"/>
    </row>
    <row r="85" spans="1:19" ht="34.5" customHeight="1">
      <c r="A85" s="143" t="s">
        <v>3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38"/>
      <c r="R85" s="64"/>
      <c r="S85" s="64"/>
    </row>
    <row r="86" spans="1:19" ht="21.75" customHeight="1">
      <c r="A86" s="144" t="s">
        <v>2</v>
      </c>
      <c r="B86" s="144"/>
      <c r="C86" s="144"/>
      <c r="D86" s="144"/>
      <c r="E86" s="144"/>
      <c r="F86" s="144"/>
      <c r="G86" s="144"/>
      <c r="H86" s="144"/>
      <c r="I86" s="144"/>
      <c r="J86" s="142"/>
      <c r="K86" s="142"/>
      <c r="L86" s="142"/>
      <c r="M86" s="142"/>
      <c r="N86" s="142"/>
      <c r="O86" s="142"/>
      <c r="P86" s="142"/>
      <c r="Q86" s="145"/>
      <c r="R86" s="62"/>
      <c r="S86" s="62"/>
    </row>
    <row r="87" spans="1:19" ht="21.75" customHeight="1">
      <c r="A87" s="144" t="s">
        <v>9</v>
      </c>
      <c r="B87" s="144"/>
      <c r="C87" s="144"/>
      <c r="D87" s="144"/>
      <c r="E87" s="144"/>
      <c r="F87" s="144"/>
      <c r="G87" s="144"/>
      <c r="H87" s="144"/>
      <c r="I87" s="144"/>
      <c r="J87" s="142"/>
      <c r="K87" s="142"/>
      <c r="L87" s="142"/>
      <c r="M87" s="142"/>
      <c r="N87" s="142"/>
      <c r="O87" s="142"/>
      <c r="P87" s="142"/>
      <c r="Q87" s="145"/>
      <c r="R87" s="62"/>
      <c r="S87" s="62"/>
    </row>
    <row r="88" spans="1:19" ht="12" customHeight="1">
      <c r="A88" s="65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6"/>
      <c r="S88" s="66"/>
    </row>
    <row r="89" spans="1:19" ht="24" customHeight="1">
      <c r="A89" s="129" t="s">
        <v>22</v>
      </c>
      <c r="B89" s="129"/>
      <c r="C89" s="129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66"/>
      <c r="S89" s="66"/>
    </row>
    <row r="90" spans="1:19" ht="42.75" customHeight="1">
      <c r="A90" s="139" t="s">
        <v>130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66"/>
      <c r="S90" s="66"/>
    </row>
    <row r="91" spans="1:19" ht="9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66"/>
      <c r="S91" s="66"/>
    </row>
    <row r="92" spans="1:19" ht="24.75" customHeight="1">
      <c r="A92" s="140" t="s">
        <v>131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1"/>
      <c r="L92" s="141"/>
      <c r="M92" s="141"/>
      <c r="N92" s="141"/>
      <c r="O92" s="141"/>
      <c r="P92" s="37"/>
      <c r="Q92" s="37"/>
      <c r="R92" s="66"/>
      <c r="S92" s="66"/>
    </row>
    <row r="93" spans="1:19" ht="12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7"/>
      <c r="L93" s="37"/>
      <c r="M93" s="37"/>
      <c r="N93" s="37"/>
      <c r="O93" s="37"/>
      <c r="P93" s="37"/>
      <c r="Q93" s="37"/>
      <c r="R93" s="66"/>
      <c r="S93" s="66"/>
    </row>
    <row r="94" spans="1:19" ht="30.75" customHeight="1">
      <c r="A94" s="22" t="s">
        <v>23</v>
      </c>
      <c r="B94" s="146" t="s">
        <v>24</v>
      </c>
      <c r="C94" s="147"/>
      <c r="D94" s="146" t="s">
        <v>25</v>
      </c>
      <c r="E94" s="148"/>
      <c r="F94" s="149" t="s">
        <v>26</v>
      </c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47"/>
      <c r="R94" s="66"/>
      <c r="S94" s="66"/>
    </row>
    <row r="95" spans="1:19" ht="18.75" customHeight="1">
      <c r="A95" s="22"/>
      <c r="B95" s="146"/>
      <c r="C95" s="147"/>
      <c r="D95" s="146"/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47"/>
      <c r="R95" s="66"/>
      <c r="S95" s="66"/>
    </row>
    <row r="96" spans="1:19" ht="18" customHeight="1">
      <c r="A96" s="65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6"/>
      <c r="S96" s="66"/>
    </row>
    <row r="97" spans="1:17" ht="19.5" customHeight="1">
      <c r="A97" s="129" t="s">
        <v>27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ht="12.75" customHeight="1">
      <c r="A98" s="42"/>
      <c r="B98" s="42"/>
      <c r="C98" s="42"/>
      <c r="D98" s="42"/>
      <c r="E98" s="43"/>
      <c r="F98" s="43"/>
      <c r="G98" s="43"/>
      <c r="H98" s="41"/>
      <c r="I98" s="34"/>
      <c r="J98" s="34"/>
      <c r="K98" s="34"/>
      <c r="L98" s="34"/>
      <c r="M98" s="34"/>
      <c r="N98" s="34"/>
      <c r="O98" s="151" t="s">
        <v>28</v>
      </c>
      <c r="P98" s="151"/>
      <c r="Q98" s="34"/>
    </row>
    <row r="99" spans="1:17" ht="38.25" customHeight="1">
      <c r="A99" s="22" t="s">
        <v>23</v>
      </c>
      <c r="B99" s="22" t="s">
        <v>24</v>
      </c>
      <c r="C99" s="22" t="s">
        <v>25</v>
      </c>
      <c r="D99" s="146" t="s">
        <v>87</v>
      </c>
      <c r="E99" s="147"/>
      <c r="F99" s="146" t="s">
        <v>49</v>
      </c>
      <c r="G99" s="149"/>
      <c r="H99" s="150"/>
      <c r="I99" s="147"/>
      <c r="J99" s="146" t="s">
        <v>30</v>
      </c>
      <c r="K99" s="149"/>
      <c r="L99" s="150"/>
      <c r="M99" s="147"/>
      <c r="N99" s="146" t="s">
        <v>31</v>
      </c>
      <c r="O99" s="149"/>
      <c r="P99" s="152"/>
      <c r="Q99" s="153"/>
    </row>
    <row r="100" spans="1:17" ht="21.75" customHeight="1">
      <c r="A100" s="22">
        <v>1</v>
      </c>
      <c r="B100" s="22">
        <v>2</v>
      </c>
      <c r="C100" s="22">
        <v>3</v>
      </c>
      <c r="D100" s="154">
        <v>4</v>
      </c>
      <c r="E100" s="154"/>
      <c r="F100" s="154">
        <v>5</v>
      </c>
      <c r="G100" s="155"/>
      <c r="H100" s="155"/>
      <c r="I100" s="155"/>
      <c r="J100" s="154">
        <v>6</v>
      </c>
      <c r="K100" s="155"/>
      <c r="L100" s="155"/>
      <c r="M100" s="155"/>
      <c r="N100" s="154">
        <v>7</v>
      </c>
      <c r="O100" s="155"/>
      <c r="P100" s="155"/>
      <c r="Q100" s="155"/>
    </row>
    <row r="101" spans="1:17" ht="80.25" customHeight="1">
      <c r="A101" s="67">
        <v>1</v>
      </c>
      <c r="B101" s="67">
        <v>1011020</v>
      </c>
      <c r="C101" s="68" t="s">
        <v>32</v>
      </c>
      <c r="D101" s="156" t="s">
        <v>132</v>
      </c>
      <c r="E101" s="157"/>
      <c r="F101" s="158">
        <v>236208.1</v>
      </c>
      <c r="G101" s="159"/>
      <c r="H101" s="150"/>
      <c r="I101" s="147"/>
      <c r="J101" s="158">
        <f>2600.7+21955.2</f>
        <v>24555.9</v>
      </c>
      <c r="K101" s="149"/>
      <c r="L101" s="150"/>
      <c r="M101" s="147"/>
      <c r="N101" s="158">
        <f>F101+J101</f>
        <v>260764</v>
      </c>
      <c r="O101" s="149"/>
      <c r="P101" s="150"/>
      <c r="Q101" s="147"/>
    </row>
    <row r="102" spans="1:17" ht="24.75" customHeight="1">
      <c r="A102" s="67"/>
      <c r="B102" s="67"/>
      <c r="C102" s="67"/>
      <c r="D102" s="160" t="s">
        <v>35</v>
      </c>
      <c r="E102" s="161"/>
      <c r="F102" s="162">
        <f>F101</f>
        <v>236208.1</v>
      </c>
      <c r="G102" s="163"/>
      <c r="H102" s="164"/>
      <c r="I102" s="165"/>
      <c r="J102" s="162">
        <f>J101</f>
        <v>24555.9</v>
      </c>
      <c r="K102" s="166"/>
      <c r="L102" s="164"/>
      <c r="M102" s="165"/>
      <c r="N102" s="162">
        <f>F102+J102</f>
        <v>260764</v>
      </c>
      <c r="O102" s="166"/>
      <c r="P102" s="164"/>
      <c r="Q102" s="165"/>
    </row>
    <row r="103" spans="1:17" ht="19.5" customHeight="1">
      <c r="A103" s="41"/>
      <c r="B103" s="39"/>
      <c r="C103" s="44"/>
      <c r="D103" s="44"/>
      <c r="E103" s="44"/>
      <c r="F103" s="45"/>
      <c r="G103" s="45"/>
      <c r="H103" s="45"/>
      <c r="I103" s="39"/>
      <c r="J103" s="45"/>
      <c r="K103" s="39"/>
      <c r="L103" s="45"/>
      <c r="M103" s="39"/>
      <c r="N103" s="45"/>
      <c r="O103" s="39"/>
      <c r="P103" s="45"/>
      <c r="Q103" s="39"/>
    </row>
    <row r="104" spans="1:17" ht="18">
      <c r="A104" s="129" t="s">
        <v>33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34"/>
      <c r="Q104" s="34"/>
    </row>
    <row r="105" spans="1:17" ht="18">
      <c r="A105" s="41"/>
      <c r="B105" s="41"/>
      <c r="C105" s="41"/>
      <c r="D105" s="41"/>
      <c r="E105" s="40"/>
      <c r="F105" s="40"/>
      <c r="G105" s="40"/>
      <c r="H105" s="41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66" customHeight="1">
      <c r="A106" s="154" t="s">
        <v>133</v>
      </c>
      <c r="B106" s="154"/>
      <c r="C106" s="154"/>
      <c r="D106" s="154" t="s">
        <v>24</v>
      </c>
      <c r="E106" s="154"/>
      <c r="F106" s="154" t="s">
        <v>29</v>
      </c>
      <c r="G106" s="154"/>
      <c r="H106" s="154"/>
      <c r="I106" s="154"/>
      <c r="J106" s="154" t="s">
        <v>30</v>
      </c>
      <c r="K106" s="154"/>
      <c r="L106" s="154"/>
      <c r="M106" s="154"/>
      <c r="N106" s="154" t="s">
        <v>31</v>
      </c>
      <c r="O106" s="154"/>
      <c r="P106" s="154"/>
      <c r="Q106" s="154"/>
    </row>
    <row r="107" spans="1:17" ht="29.25" customHeight="1">
      <c r="A107" s="154">
        <v>1</v>
      </c>
      <c r="B107" s="154"/>
      <c r="C107" s="154"/>
      <c r="D107" s="154">
        <v>2</v>
      </c>
      <c r="E107" s="154"/>
      <c r="F107" s="154">
        <v>3</v>
      </c>
      <c r="G107" s="154"/>
      <c r="H107" s="154"/>
      <c r="I107" s="154"/>
      <c r="J107" s="154">
        <v>4</v>
      </c>
      <c r="K107" s="154"/>
      <c r="L107" s="154"/>
      <c r="M107" s="154"/>
      <c r="N107" s="154">
        <v>5</v>
      </c>
      <c r="O107" s="154"/>
      <c r="P107" s="154"/>
      <c r="Q107" s="154"/>
    </row>
    <row r="108" spans="1:17" ht="24.75" customHeight="1">
      <c r="A108" s="154" t="s">
        <v>34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</row>
    <row r="109" spans="1:17" ht="24" customHeight="1">
      <c r="A109" s="154" t="s">
        <v>35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</row>
    <row r="110" spans="1:17" ht="18">
      <c r="A110" s="39"/>
      <c r="B110" s="39"/>
      <c r="C110" s="39"/>
      <c r="D110" s="39"/>
      <c r="E110" s="39"/>
      <c r="F110" s="40"/>
      <c r="G110" s="40"/>
      <c r="H110" s="41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8">
      <c r="A111" s="129" t="s">
        <v>36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ht="16.5" customHeight="1">
      <c r="A112" s="13"/>
      <c r="B112" s="13"/>
      <c r="C112" s="13"/>
      <c r="D112" s="13"/>
      <c r="E112" s="12"/>
      <c r="F112" s="12"/>
      <c r="G112" s="12"/>
      <c r="H112" s="13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8" ht="27.75" customHeight="1">
      <c r="A113" s="22" t="s">
        <v>23</v>
      </c>
      <c r="B113" s="22" t="s">
        <v>24</v>
      </c>
      <c r="C113" s="146" t="s">
        <v>37</v>
      </c>
      <c r="D113" s="149"/>
      <c r="E113" s="147"/>
      <c r="F113" s="146" t="s">
        <v>38</v>
      </c>
      <c r="G113" s="149"/>
      <c r="H113" s="149"/>
      <c r="I113" s="148"/>
      <c r="J113" s="154" t="s">
        <v>39</v>
      </c>
      <c r="K113" s="154"/>
      <c r="L113" s="154"/>
      <c r="M113" s="154"/>
      <c r="N113" s="154" t="s">
        <v>40</v>
      </c>
      <c r="O113" s="154"/>
      <c r="P113" s="154"/>
      <c r="Q113" s="154"/>
    </row>
    <row r="114" spans="1:18" ht="19.5" customHeight="1">
      <c r="A114" s="22">
        <v>1</v>
      </c>
      <c r="B114" s="22">
        <v>2</v>
      </c>
      <c r="C114" s="148">
        <v>3</v>
      </c>
      <c r="D114" s="155"/>
      <c r="E114" s="155"/>
      <c r="F114" s="154">
        <v>4</v>
      </c>
      <c r="G114" s="154"/>
      <c r="H114" s="154"/>
      <c r="I114" s="154"/>
      <c r="J114" s="154">
        <v>5</v>
      </c>
      <c r="K114" s="154"/>
      <c r="L114" s="154"/>
      <c r="M114" s="154"/>
      <c r="N114" s="154">
        <v>6</v>
      </c>
      <c r="O114" s="154"/>
      <c r="P114" s="154"/>
      <c r="Q114" s="154"/>
    </row>
    <row r="115" spans="1:18" ht="24.75" customHeight="1">
      <c r="A115" s="71"/>
      <c r="B115" s="70">
        <v>1011020</v>
      </c>
      <c r="C115" s="167" t="s">
        <v>134</v>
      </c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9"/>
    </row>
    <row r="116" spans="1:18" ht="18.75">
      <c r="A116" s="96">
        <v>1</v>
      </c>
      <c r="B116" s="102"/>
      <c r="C116" s="170" t="s">
        <v>135</v>
      </c>
      <c r="D116" s="171"/>
      <c r="E116" s="171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94"/>
    </row>
    <row r="117" spans="1:18" ht="84" customHeight="1">
      <c r="A117" s="277"/>
      <c r="B117" s="105"/>
      <c r="C117" s="172" t="s">
        <v>136</v>
      </c>
      <c r="D117" s="173"/>
      <c r="E117" s="174"/>
      <c r="F117" s="175" t="s">
        <v>65</v>
      </c>
      <c r="G117" s="176"/>
      <c r="H117" s="176"/>
      <c r="I117" s="177"/>
      <c r="J117" s="178" t="s">
        <v>6</v>
      </c>
      <c r="K117" s="179"/>
      <c r="L117" s="179"/>
      <c r="M117" s="180"/>
      <c r="N117" s="181">
        <v>37</v>
      </c>
      <c r="O117" s="182"/>
      <c r="P117" s="182"/>
      <c r="Q117" s="183"/>
    </row>
    <row r="118" spans="1:18" ht="79.5" customHeight="1">
      <c r="A118" s="277"/>
      <c r="B118" s="105"/>
      <c r="C118" s="184" t="s">
        <v>137</v>
      </c>
      <c r="D118" s="185"/>
      <c r="E118" s="186"/>
      <c r="F118" s="187" t="s">
        <v>65</v>
      </c>
      <c r="G118" s="188"/>
      <c r="H118" s="188"/>
      <c r="I118" s="189"/>
      <c r="J118" s="190" t="s">
        <v>6</v>
      </c>
      <c r="K118" s="191"/>
      <c r="L118" s="191"/>
      <c r="M118" s="192"/>
      <c r="N118" s="193">
        <v>22</v>
      </c>
      <c r="O118" s="194"/>
      <c r="P118" s="194"/>
      <c r="Q118" s="195"/>
    </row>
    <row r="119" spans="1:18" ht="79.5" customHeight="1">
      <c r="A119" s="277"/>
      <c r="B119" s="105"/>
      <c r="C119" s="184" t="s">
        <v>139</v>
      </c>
      <c r="D119" s="185"/>
      <c r="E119" s="186"/>
      <c r="F119" s="187" t="s">
        <v>65</v>
      </c>
      <c r="G119" s="188"/>
      <c r="H119" s="188"/>
      <c r="I119" s="189"/>
      <c r="J119" s="190" t="s">
        <v>6</v>
      </c>
      <c r="K119" s="191"/>
      <c r="L119" s="191"/>
      <c r="M119" s="192"/>
      <c r="N119" s="193">
        <v>9</v>
      </c>
      <c r="O119" s="194"/>
      <c r="P119" s="194"/>
      <c r="Q119" s="195"/>
    </row>
    <row r="120" spans="1:18" ht="78.75" customHeight="1">
      <c r="A120" s="277"/>
      <c r="B120" s="105"/>
      <c r="C120" s="184" t="s">
        <v>140</v>
      </c>
      <c r="D120" s="185"/>
      <c r="E120" s="186"/>
      <c r="F120" s="187" t="s">
        <v>65</v>
      </c>
      <c r="G120" s="188"/>
      <c r="H120" s="188"/>
      <c r="I120" s="189"/>
      <c r="J120" s="190" t="s">
        <v>6</v>
      </c>
      <c r="K120" s="191"/>
      <c r="L120" s="191"/>
      <c r="M120" s="192"/>
      <c r="N120" s="193">
        <v>6</v>
      </c>
      <c r="O120" s="194"/>
      <c r="P120" s="194"/>
      <c r="Q120" s="195"/>
    </row>
    <row r="121" spans="1:18" ht="87.75" customHeight="1">
      <c r="A121" s="277"/>
      <c r="B121" s="105"/>
      <c r="C121" s="196" t="s">
        <v>141</v>
      </c>
      <c r="D121" s="185"/>
      <c r="E121" s="186"/>
      <c r="F121" s="187" t="s">
        <v>92</v>
      </c>
      <c r="G121" s="188"/>
      <c r="H121" s="188"/>
      <c r="I121" s="189"/>
      <c r="J121" s="197" t="s">
        <v>4</v>
      </c>
      <c r="K121" s="198"/>
      <c r="L121" s="198"/>
      <c r="M121" s="199"/>
      <c r="N121" s="193">
        <f>SUM(N122:Q124)</f>
        <v>27162</v>
      </c>
      <c r="O121" s="194"/>
      <c r="P121" s="194"/>
      <c r="Q121" s="195"/>
    </row>
    <row r="122" spans="1:18" ht="91.5" customHeight="1">
      <c r="A122" s="278"/>
      <c r="B122" s="106"/>
      <c r="C122" s="184" t="s">
        <v>142</v>
      </c>
      <c r="D122" s="185"/>
      <c r="E122" s="186"/>
      <c r="F122" s="187" t="s">
        <v>92</v>
      </c>
      <c r="G122" s="188"/>
      <c r="H122" s="188"/>
      <c r="I122" s="189"/>
      <c r="J122" s="197" t="s">
        <v>138</v>
      </c>
      <c r="K122" s="198"/>
      <c r="L122" s="198"/>
      <c r="M122" s="199"/>
      <c r="N122" s="200">
        <f>26403-7615-652</f>
        <v>18136</v>
      </c>
      <c r="O122" s="194"/>
      <c r="P122" s="194"/>
      <c r="Q122" s="195"/>
    </row>
    <row r="123" spans="1:18" ht="90" customHeight="1">
      <c r="A123" s="75"/>
      <c r="B123" s="71"/>
      <c r="C123" s="184" t="s">
        <v>143</v>
      </c>
      <c r="D123" s="185"/>
      <c r="E123" s="186"/>
      <c r="F123" s="187" t="s">
        <v>92</v>
      </c>
      <c r="G123" s="188"/>
      <c r="H123" s="188"/>
      <c r="I123" s="189"/>
      <c r="J123" s="197" t="s">
        <v>138</v>
      </c>
      <c r="K123" s="198"/>
      <c r="L123" s="198"/>
      <c r="M123" s="199"/>
      <c r="N123" s="193">
        <f>482+969+1655+1636+1194+1079+236+364+652</f>
        <v>8267</v>
      </c>
      <c r="O123" s="194"/>
      <c r="P123" s="194"/>
      <c r="Q123" s="195"/>
    </row>
    <row r="124" spans="1:18" ht="88.5" customHeight="1">
      <c r="A124" s="72"/>
      <c r="B124" s="73"/>
      <c r="C124" s="184" t="s">
        <v>144</v>
      </c>
      <c r="D124" s="185"/>
      <c r="E124" s="186"/>
      <c r="F124" s="187" t="s">
        <v>92</v>
      </c>
      <c r="G124" s="188"/>
      <c r="H124" s="188"/>
      <c r="I124" s="189"/>
      <c r="J124" s="197" t="s">
        <v>4</v>
      </c>
      <c r="K124" s="198"/>
      <c r="L124" s="198"/>
      <c r="M124" s="199"/>
      <c r="N124" s="193">
        <f>686+73</f>
        <v>759</v>
      </c>
      <c r="O124" s="194"/>
      <c r="P124" s="194"/>
      <c r="Q124" s="195"/>
    </row>
    <row r="125" spans="1:18" ht="70.5" hidden="1" customHeight="1">
      <c r="A125" s="72"/>
      <c r="B125" s="73"/>
      <c r="C125" s="201" t="s">
        <v>145</v>
      </c>
      <c r="D125" s="185"/>
      <c r="E125" s="186"/>
      <c r="F125" s="187" t="s">
        <v>92</v>
      </c>
      <c r="G125" s="188"/>
      <c r="H125" s="188"/>
      <c r="I125" s="189"/>
      <c r="J125" s="197" t="s">
        <v>5</v>
      </c>
      <c r="K125" s="198"/>
      <c r="L125" s="198"/>
      <c r="M125" s="199"/>
      <c r="N125" s="193">
        <v>0</v>
      </c>
      <c r="O125" s="194"/>
      <c r="P125" s="194"/>
      <c r="Q125" s="195"/>
      <c r="R125" s="23"/>
    </row>
    <row r="126" spans="1:18" ht="61.5" customHeight="1">
      <c r="A126" s="72"/>
      <c r="B126" s="73"/>
      <c r="C126" s="196" t="s">
        <v>146</v>
      </c>
      <c r="D126" s="185"/>
      <c r="E126" s="186"/>
      <c r="F126" s="187" t="s">
        <v>92</v>
      </c>
      <c r="G126" s="188"/>
      <c r="H126" s="188"/>
      <c r="I126" s="189"/>
      <c r="J126" s="197" t="s">
        <v>5</v>
      </c>
      <c r="K126" s="198"/>
      <c r="L126" s="198"/>
      <c r="M126" s="199"/>
      <c r="N126" s="202">
        <v>662</v>
      </c>
      <c r="O126" s="203"/>
      <c r="P126" s="203"/>
      <c r="Q126" s="204"/>
    </row>
    <row r="127" spans="1:18" ht="60.75" customHeight="1">
      <c r="A127" s="72"/>
      <c r="B127" s="73"/>
      <c r="C127" s="196" t="s">
        <v>147</v>
      </c>
      <c r="D127" s="185"/>
      <c r="E127" s="186"/>
      <c r="F127" s="187" t="s">
        <v>92</v>
      </c>
      <c r="G127" s="188"/>
      <c r="H127" s="188"/>
      <c r="I127" s="189"/>
      <c r="J127" s="197" t="s">
        <v>5</v>
      </c>
      <c r="K127" s="198"/>
      <c r="L127" s="198"/>
      <c r="M127" s="199"/>
      <c r="N127" s="202">
        <v>12261</v>
      </c>
      <c r="O127" s="203"/>
      <c r="P127" s="203"/>
      <c r="Q127" s="204"/>
    </row>
    <row r="128" spans="1:18" ht="60.75" hidden="1" customHeight="1">
      <c r="A128" s="72"/>
      <c r="B128" s="73"/>
      <c r="C128" s="187"/>
      <c r="D128" s="191"/>
      <c r="E128" s="281"/>
      <c r="F128" s="187" t="s">
        <v>92</v>
      </c>
      <c r="G128" s="188"/>
      <c r="H128" s="188"/>
      <c r="I128" s="189"/>
      <c r="J128" s="196" t="s">
        <v>5</v>
      </c>
      <c r="K128" s="236"/>
      <c r="L128" s="236"/>
      <c r="M128" s="237"/>
      <c r="N128" s="97"/>
      <c r="O128" s="98"/>
      <c r="P128" s="98"/>
      <c r="Q128" s="99"/>
    </row>
    <row r="129" spans="1:19" ht="90.75" customHeight="1">
      <c r="A129" s="72"/>
      <c r="B129" s="73"/>
      <c r="C129" s="196" t="s">
        <v>148</v>
      </c>
      <c r="D129" s="185"/>
      <c r="E129" s="186"/>
      <c r="F129" s="187" t="s">
        <v>149</v>
      </c>
      <c r="G129" s="191"/>
      <c r="H129" s="191"/>
      <c r="I129" s="192"/>
      <c r="J129" s="197" t="s">
        <v>138</v>
      </c>
      <c r="K129" s="198"/>
      <c r="L129" s="198"/>
      <c r="M129" s="199"/>
      <c r="N129" s="206">
        <f>SUM(N130:Q132)</f>
        <v>967</v>
      </c>
      <c r="O129" s="194"/>
      <c r="P129" s="194"/>
      <c r="Q129" s="195"/>
    </row>
    <row r="130" spans="1:19" ht="91.5" customHeight="1">
      <c r="A130" s="72"/>
      <c r="B130" s="73"/>
      <c r="C130" s="184" t="s">
        <v>150</v>
      </c>
      <c r="D130" s="185"/>
      <c r="E130" s="186"/>
      <c r="F130" s="187" t="s">
        <v>149</v>
      </c>
      <c r="G130" s="191"/>
      <c r="H130" s="191"/>
      <c r="I130" s="192"/>
      <c r="J130" s="197" t="s">
        <v>138</v>
      </c>
      <c r="K130" s="198"/>
      <c r="L130" s="198"/>
      <c r="M130" s="199"/>
      <c r="N130" s="205">
        <f>941-257-23</f>
        <v>661</v>
      </c>
      <c r="O130" s="194"/>
      <c r="P130" s="194"/>
      <c r="Q130" s="195"/>
    </row>
    <row r="131" spans="1:19" ht="93" customHeight="1">
      <c r="A131" s="103"/>
      <c r="B131" s="74"/>
      <c r="C131" s="207" t="s">
        <v>151</v>
      </c>
      <c r="D131" s="185"/>
      <c r="E131" s="186"/>
      <c r="F131" s="187" t="s">
        <v>149</v>
      </c>
      <c r="G131" s="191"/>
      <c r="H131" s="191"/>
      <c r="I131" s="192"/>
      <c r="J131" s="197" t="s">
        <v>138</v>
      </c>
      <c r="K131" s="198"/>
      <c r="L131" s="198"/>
      <c r="M131" s="199"/>
      <c r="N131" s="205">
        <f>19+33+54+53+39+38+9+12+23</f>
        <v>280</v>
      </c>
      <c r="O131" s="194"/>
      <c r="P131" s="194"/>
      <c r="Q131" s="195"/>
    </row>
    <row r="132" spans="1:19" ht="92.25" customHeight="1">
      <c r="A132" s="76"/>
      <c r="B132" s="71"/>
      <c r="C132" s="207" t="s">
        <v>152</v>
      </c>
      <c r="D132" s="185"/>
      <c r="E132" s="186"/>
      <c r="F132" s="187" t="s">
        <v>149</v>
      </c>
      <c r="G132" s="191"/>
      <c r="H132" s="191"/>
      <c r="I132" s="192"/>
      <c r="J132" s="197" t="s">
        <v>138</v>
      </c>
      <c r="K132" s="198"/>
      <c r="L132" s="198"/>
      <c r="M132" s="199"/>
      <c r="N132" s="193">
        <v>26</v>
      </c>
      <c r="O132" s="194"/>
      <c r="P132" s="194"/>
      <c r="Q132" s="195"/>
    </row>
    <row r="133" spans="1:19" ht="94.5" customHeight="1">
      <c r="A133" s="103"/>
      <c r="B133" s="74"/>
      <c r="C133" s="196" t="s">
        <v>153</v>
      </c>
      <c r="D133" s="185"/>
      <c r="E133" s="186"/>
      <c r="F133" s="187" t="s">
        <v>149</v>
      </c>
      <c r="G133" s="191"/>
      <c r="H133" s="191"/>
      <c r="I133" s="192"/>
      <c r="J133" s="197" t="s">
        <v>138</v>
      </c>
      <c r="K133" s="198"/>
      <c r="L133" s="198"/>
      <c r="M133" s="199"/>
      <c r="N133" s="193">
        <v>122</v>
      </c>
      <c r="O133" s="194"/>
      <c r="P133" s="194"/>
      <c r="Q133" s="195"/>
    </row>
    <row r="134" spans="1:19" ht="89.25" customHeight="1">
      <c r="A134" s="76"/>
      <c r="B134" s="71"/>
      <c r="C134" s="196" t="s">
        <v>88</v>
      </c>
      <c r="D134" s="185"/>
      <c r="E134" s="186"/>
      <c r="F134" s="187" t="s">
        <v>149</v>
      </c>
      <c r="G134" s="191"/>
      <c r="H134" s="191"/>
      <c r="I134" s="192"/>
      <c r="J134" s="190" t="s">
        <v>6</v>
      </c>
      <c r="K134" s="191"/>
      <c r="L134" s="191"/>
      <c r="M134" s="192"/>
      <c r="N134" s="208">
        <v>2163.7199999999998</v>
      </c>
      <c r="O134" s="209"/>
      <c r="P134" s="209"/>
      <c r="Q134" s="210"/>
    </row>
    <row r="135" spans="1:19" ht="84" customHeight="1">
      <c r="A135" s="72"/>
      <c r="B135" s="73"/>
      <c r="C135" s="196" t="s">
        <v>89</v>
      </c>
      <c r="D135" s="185"/>
      <c r="E135" s="186"/>
      <c r="F135" s="187" t="s">
        <v>149</v>
      </c>
      <c r="G135" s="191"/>
      <c r="H135" s="191"/>
      <c r="I135" s="192"/>
      <c r="J135" s="190" t="s">
        <v>6</v>
      </c>
      <c r="K135" s="191"/>
      <c r="L135" s="191"/>
      <c r="M135" s="192"/>
      <c r="N135" s="208">
        <f>160+189.35</f>
        <v>349.35</v>
      </c>
      <c r="O135" s="209"/>
      <c r="P135" s="209"/>
      <c r="Q135" s="210"/>
    </row>
    <row r="136" spans="1:19" ht="86.25" customHeight="1">
      <c r="A136" s="72"/>
      <c r="B136" s="73"/>
      <c r="C136" s="196" t="s">
        <v>90</v>
      </c>
      <c r="D136" s="185"/>
      <c r="E136" s="186"/>
      <c r="F136" s="187" t="s">
        <v>149</v>
      </c>
      <c r="G136" s="191"/>
      <c r="H136" s="191"/>
      <c r="I136" s="192"/>
      <c r="J136" s="190" t="s">
        <v>6</v>
      </c>
      <c r="K136" s="191"/>
      <c r="L136" s="191"/>
      <c r="M136" s="192"/>
      <c r="N136" s="208">
        <v>110</v>
      </c>
      <c r="O136" s="209"/>
      <c r="P136" s="209"/>
      <c r="Q136" s="210"/>
    </row>
    <row r="137" spans="1:19" ht="84" customHeight="1">
      <c r="A137" s="72"/>
      <c r="B137" s="73"/>
      <c r="C137" s="196" t="s">
        <v>154</v>
      </c>
      <c r="D137" s="185"/>
      <c r="E137" s="186"/>
      <c r="F137" s="187" t="s">
        <v>149</v>
      </c>
      <c r="G137" s="191"/>
      <c r="H137" s="191"/>
      <c r="I137" s="192"/>
      <c r="J137" s="190" t="s">
        <v>6</v>
      </c>
      <c r="K137" s="191"/>
      <c r="L137" s="191"/>
      <c r="M137" s="192"/>
      <c r="N137" s="208">
        <f>687.45+10</f>
        <v>697.45</v>
      </c>
      <c r="O137" s="209"/>
      <c r="P137" s="209"/>
      <c r="Q137" s="210"/>
    </row>
    <row r="138" spans="1:19" ht="82.5" customHeight="1">
      <c r="A138" s="103"/>
      <c r="B138" s="73"/>
      <c r="C138" s="211" t="s">
        <v>91</v>
      </c>
      <c r="D138" s="185"/>
      <c r="E138" s="186"/>
      <c r="F138" s="187" t="s">
        <v>149</v>
      </c>
      <c r="G138" s="191"/>
      <c r="H138" s="191"/>
      <c r="I138" s="192"/>
      <c r="J138" s="190" t="s">
        <v>6</v>
      </c>
      <c r="K138" s="191"/>
      <c r="L138" s="191"/>
      <c r="M138" s="192"/>
      <c r="N138" s="208">
        <f>SUM(N134:Q137)</f>
        <v>3320.5199999999995</v>
      </c>
      <c r="O138" s="209"/>
      <c r="P138" s="209"/>
      <c r="Q138" s="210"/>
    </row>
    <row r="139" spans="1:19" ht="23.25" customHeight="1">
      <c r="A139" s="95">
        <v>2</v>
      </c>
      <c r="B139" s="69"/>
      <c r="C139" s="218" t="s">
        <v>155</v>
      </c>
      <c r="D139" s="219"/>
      <c r="E139" s="219"/>
      <c r="F139" s="219"/>
      <c r="G139" s="77"/>
      <c r="H139" s="77"/>
      <c r="I139" s="77"/>
      <c r="J139" s="100"/>
      <c r="K139" s="100"/>
      <c r="L139" s="24"/>
      <c r="M139" s="24"/>
      <c r="N139" s="78"/>
      <c r="O139" s="79"/>
      <c r="P139" s="80"/>
      <c r="Q139" s="81"/>
    </row>
    <row r="140" spans="1:19" ht="71.25" customHeight="1">
      <c r="A140" s="101"/>
      <c r="B140" s="73"/>
      <c r="C140" s="220" t="s">
        <v>156</v>
      </c>
      <c r="D140" s="221"/>
      <c r="E140" s="222"/>
      <c r="F140" s="223" t="s">
        <v>92</v>
      </c>
      <c r="G140" s="224"/>
      <c r="H140" s="224"/>
      <c r="I140" s="225"/>
      <c r="J140" s="175" t="s">
        <v>5</v>
      </c>
      <c r="K140" s="176"/>
      <c r="L140" s="176"/>
      <c r="M140" s="177"/>
      <c r="N140" s="226">
        <v>0</v>
      </c>
      <c r="O140" s="227"/>
      <c r="P140" s="227"/>
      <c r="Q140" s="228"/>
      <c r="R140" s="46"/>
      <c r="S140" s="46"/>
    </row>
    <row r="141" spans="1:19" ht="24" customHeight="1">
      <c r="A141" s="82">
        <v>3</v>
      </c>
      <c r="B141" s="71"/>
      <c r="C141" s="229" t="s">
        <v>157</v>
      </c>
      <c r="D141" s="230"/>
      <c r="E141" s="230"/>
      <c r="F141" s="52"/>
      <c r="G141" s="24"/>
      <c r="H141" s="24"/>
      <c r="I141" s="24"/>
      <c r="J141" s="24"/>
      <c r="K141" s="24"/>
      <c r="L141" s="24"/>
      <c r="M141" s="24"/>
      <c r="N141" s="78"/>
      <c r="O141" s="79"/>
      <c r="P141" s="78"/>
      <c r="Q141" s="83"/>
    </row>
    <row r="142" spans="1:19" ht="62.25" hidden="1" customHeight="1">
      <c r="A142" s="84"/>
      <c r="B142" s="74"/>
      <c r="C142" s="196" t="s">
        <v>158</v>
      </c>
      <c r="D142" s="219"/>
      <c r="E142" s="234"/>
      <c r="F142" s="235" t="s">
        <v>93</v>
      </c>
      <c r="G142" s="188"/>
      <c r="H142" s="188"/>
      <c r="I142" s="189"/>
      <c r="J142" s="196" t="s">
        <v>5</v>
      </c>
      <c r="K142" s="236"/>
      <c r="L142" s="236"/>
      <c r="M142" s="237"/>
      <c r="N142" s="238">
        <v>0</v>
      </c>
      <c r="O142" s="239"/>
      <c r="P142" s="239"/>
      <c r="Q142" s="240"/>
    </row>
    <row r="143" spans="1:19" ht="56.25" customHeight="1">
      <c r="A143" s="85"/>
      <c r="B143" s="86"/>
      <c r="C143" s="196" t="s">
        <v>159</v>
      </c>
      <c r="D143" s="219"/>
      <c r="E143" s="234"/>
      <c r="F143" s="235" t="s">
        <v>93</v>
      </c>
      <c r="G143" s="188"/>
      <c r="H143" s="188"/>
      <c r="I143" s="189"/>
      <c r="J143" s="187" t="s">
        <v>5</v>
      </c>
      <c r="K143" s="188"/>
      <c r="L143" s="188"/>
      <c r="M143" s="189"/>
      <c r="N143" s="241">
        <f>N127*N147/1000</f>
        <v>1839.15</v>
      </c>
      <c r="O143" s="242"/>
      <c r="P143" s="242"/>
      <c r="Q143" s="243"/>
    </row>
    <row r="144" spans="1:19" ht="63.75" customHeight="1">
      <c r="A144" s="87"/>
      <c r="B144" s="74"/>
      <c r="C144" s="211" t="s">
        <v>160</v>
      </c>
      <c r="D144" s="219"/>
      <c r="E144" s="234"/>
      <c r="F144" s="235" t="s">
        <v>93</v>
      </c>
      <c r="G144" s="188"/>
      <c r="H144" s="188"/>
      <c r="I144" s="189"/>
      <c r="J144" s="187" t="s">
        <v>5</v>
      </c>
      <c r="K144" s="188"/>
      <c r="L144" s="188"/>
      <c r="M144" s="189"/>
      <c r="N144" s="241">
        <f>N126*N148/1000</f>
        <v>99.3</v>
      </c>
      <c r="O144" s="242"/>
      <c r="P144" s="242"/>
      <c r="Q144" s="243"/>
    </row>
    <row r="145" spans="1:19" ht="21" customHeight="1">
      <c r="A145" s="104">
        <v>4</v>
      </c>
      <c r="B145" s="69"/>
      <c r="C145" s="229" t="s">
        <v>161</v>
      </c>
      <c r="D145" s="230"/>
      <c r="E145" s="230"/>
      <c r="F145" s="52"/>
      <c r="G145" s="24"/>
      <c r="H145" s="24"/>
      <c r="I145" s="24"/>
      <c r="J145" s="24"/>
      <c r="K145" s="24"/>
      <c r="L145" s="24"/>
      <c r="M145" s="24"/>
      <c r="N145" s="78"/>
      <c r="O145" s="79"/>
      <c r="P145" s="78"/>
      <c r="Q145" s="83"/>
    </row>
    <row r="146" spans="1:19" ht="38.25" hidden="1" customHeight="1">
      <c r="A146" s="244"/>
      <c r="B146" s="23"/>
      <c r="C146" s="246" t="s">
        <v>162</v>
      </c>
      <c r="D146" s="247"/>
      <c r="E146" s="248"/>
      <c r="F146" s="175" t="s">
        <v>163</v>
      </c>
      <c r="G146" s="176"/>
      <c r="H146" s="176"/>
      <c r="I146" s="177"/>
      <c r="J146" s="175" t="s">
        <v>41</v>
      </c>
      <c r="K146" s="176"/>
      <c r="L146" s="176"/>
      <c r="M146" s="177"/>
      <c r="N146" s="231">
        <v>0</v>
      </c>
      <c r="O146" s="232"/>
      <c r="P146" s="232"/>
      <c r="Q146" s="233"/>
      <c r="R146" s="3">
        <v>17719</v>
      </c>
      <c r="S146" s="3">
        <v>100</v>
      </c>
    </row>
    <row r="147" spans="1:19" ht="57.75" customHeight="1">
      <c r="A147" s="245"/>
      <c r="B147" s="15"/>
      <c r="C147" s="249" t="s">
        <v>164</v>
      </c>
      <c r="D147" s="250"/>
      <c r="E147" s="251"/>
      <c r="F147" s="212" t="s">
        <v>163</v>
      </c>
      <c r="G147" s="213"/>
      <c r="H147" s="213"/>
      <c r="I147" s="214"/>
      <c r="J147" s="212" t="s">
        <v>41</v>
      </c>
      <c r="K147" s="213"/>
      <c r="L147" s="213"/>
      <c r="M147" s="214"/>
      <c r="N147" s="215">
        <v>150</v>
      </c>
      <c r="O147" s="216"/>
      <c r="P147" s="216"/>
      <c r="Q147" s="217"/>
      <c r="S147" s="47"/>
    </row>
    <row r="148" spans="1:19" ht="75" customHeight="1">
      <c r="A148" s="88"/>
      <c r="B148" s="74"/>
      <c r="C148" s="196" t="s">
        <v>165</v>
      </c>
      <c r="D148" s="219"/>
      <c r="E148" s="234"/>
      <c r="F148" s="187" t="s">
        <v>163</v>
      </c>
      <c r="G148" s="188"/>
      <c r="H148" s="188"/>
      <c r="I148" s="189"/>
      <c r="J148" s="187" t="s">
        <v>41</v>
      </c>
      <c r="K148" s="188"/>
      <c r="L148" s="188"/>
      <c r="M148" s="189"/>
      <c r="N148" s="252">
        <v>150</v>
      </c>
      <c r="O148" s="253"/>
      <c r="P148" s="253"/>
      <c r="Q148" s="254"/>
      <c r="S148" s="47"/>
    </row>
    <row r="149" spans="1:19" ht="16.5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15"/>
    </row>
    <row r="150" spans="1:19" ht="20.25" customHeight="1">
      <c r="A150" s="5" t="s">
        <v>166</v>
      </c>
      <c r="B150" s="17"/>
      <c r="C150" s="17"/>
      <c r="D150" s="17"/>
      <c r="E150" s="17"/>
      <c r="F150" s="48"/>
      <c r="G150" s="49"/>
      <c r="H150" s="49"/>
      <c r="I150" s="49"/>
      <c r="J150" s="49"/>
      <c r="K150" s="49"/>
      <c r="L150" s="49"/>
      <c r="M150" s="49"/>
      <c r="N150" s="49"/>
      <c r="O150" s="50"/>
      <c r="P150" s="50"/>
      <c r="Q150" s="89"/>
      <c r="R150" s="15"/>
    </row>
    <row r="151" spans="1:19" ht="1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 t="s">
        <v>42</v>
      </c>
      <c r="O151" s="50"/>
      <c r="P151" s="50"/>
      <c r="Q151" s="89"/>
      <c r="R151" s="15"/>
    </row>
    <row r="152" spans="1:19" ht="47.25" customHeight="1">
      <c r="A152" s="255" t="s">
        <v>43</v>
      </c>
      <c r="B152" s="256" t="s">
        <v>44</v>
      </c>
      <c r="C152" s="257"/>
      <c r="D152" s="127"/>
      <c r="E152" s="258"/>
      <c r="F152" s="263" t="s">
        <v>24</v>
      </c>
      <c r="G152" s="255" t="s">
        <v>45</v>
      </c>
      <c r="H152" s="255"/>
      <c r="I152" s="255"/>
      <c r="J152" s="255" t="s">
        <v>46</v>
      </c>
      <c r="K152" s="255"/>
      <c r="L152" s="255"/>
      <c r="M152" s="197" t="s">
        <v>47</v>
      </c>
      <c r="N152" s="266"/>
      <c r="O152" s="271"/>
      <c r="P152" s="255" t="s">
        <v>48</v>
      </c>
      <c r="Q152" s="255"/>
      <c r="R152" s="16"/>
    </row>
    <row r="153" spans="1:19" ht="42.75">
      <c r="A153" s="255"/>
      <c r="B153" s="259"/>
      <c r="C153" s="260"/>
      <c r="D153" s="261"/>
      <c r="E153" s="262"/>
      <c r="F153" s="264"/>
      <c r="G153" s="51" t="s">
        <v>49</v>
      </c>
      <c r="H153" s="51" t="s">
        <v>50</v>
      </c>
      <c r="I153" s="51" t="s">
        <v>31</v>
      </c>
      <c r="J153" s="51" t="s">
        <v>49</v>
      </c>
      <c r="K153" s="51" t="s">
        <v>50</v>
      </c>
      <c r="L153" s="51" t="s">
        <v>31</v>
      </c>
      <c r="M153" s="51" t="s">
        <v>49</v>
      </c>
      <c r="N153" s="51" t="s">
        <v>50</v>
      </c>
      <c r="O153" s="51" t="s">
        <v>31</v>
      </c>
      <c r="P153" s="255"/>
      <c r="Q153" s="255"/>
      <c r="R153" s="16"/>
    </row>
    <row r="154" spans="1:19" ht="14.25">
      <c r="A154" s="51">
        <v>1</v>
      </c>
      <c r="B154" s="197">
        <v>2</v>
      </c>
      <c r="C154" s="266"/>
      <c r="D154" s="150"/>
      <c r="E154" s="147"/>
      <c r="F154" s="51">
        <v>3</v>
      </c>
      <c r="G154" s="51">
        <v>4</v>
      </c>
      <c r="H154" s="51">
        <v>5</v>
      </c>
      <c r="I154" s="51">
        <v>6</v>
      </c>
      <c r="J154" s="51">
        <v>7</v>
      </c>
      <c r="K154" s="51">
        <v>8</v>
      </c>
      <c r="L154" s="51">
        <v>9</v>
      </c>
      <c r="M154" s="51">
        <v>10</v>
      </c>
      <c r="N154" s="51">
        <v>11</v>
      </c>
      <c r="O154" s="51">
        <v>12</v>
      </c>
      <c r="P154" s="255">
        <v>13</v>
      </c>
      <c r="Q154" s="255"/>
      <c r="R154" s="23"/>
    </row>
    <row r="155" spans="1:19" ht="18.75" customHeight="1">
      <c r="A155" s="51"/>
      <c r="B155" s="196" t="s">
        <v>167</v>
      </c>
      <c r="C155" s="211"/>
      <c r="D155" s="267"/>
      <c r="E155" s="268"/>
      <c r="F155" s="51"/>
      <c r="G155" s="51"/>
      <c r="H155" s="51"/>
      <c r="I155" s="51"/>
      <c r="J155" s="51"/>
      <c r="K155" s="51"/>
      <c r="L155" s="51"/>
      <c r="M155" s="51"/>
      <c r="N155" s="53"/>
      <c r="O155" s="53"/>
      <c r="P155" s="90"/>
      <c r="Q155" s="90"/>
    </row>
    <row r="156" spans="1:19" ht="20.25" customHeight="1">
      <c r="A156" s="51"/>
      <c r="B156" s="196" t="s">
        <v>168</v>
      </c>
      <c r="C156" s="211"/>
      <c r="D156" s="267"/>
      <c r="E156" s="268"/>
      <c r="F156" s="51"/>
      <c r="G156" s="51"/>
      <c r="H156" s="51"/>
      <c r="I156" s="51"/>
      <c r="J156" s="51"/>
      <c r="K156" s="51"/>
      <c r="L156" s="51"/>
      <c r="M156" s="51"/>
      <c r="N156" s="53"/>
      <c r="O156" s="53"/>
      <c r="P156" s="90"/>
      <c r="Q156" s="90"/>
    </row>
    <row r="157" spans="1:19" ht="15">
      <c r="A157" s="51"/>
      <c r="B157" s="269" t="s">
        <v>51</v>
      </c>
      <c r="C157" s="270"/>
      <c r="D157" s="267"/>
      <c r="E157" s="268"/>
      <c r="F157" s="51"/>
      <c r="G157" s="51"/>
      <c r="H157" s="51"/>
      <c r="I157" s="51"/>
      <c r="J157" s="51"/>
      <c r="K157" s="51"/>
      <c r="L157" s="51"/>
      <c r="M157" s="51"/>
      <c r="N157" s="53"/>
      <c r="O157" s="53"/>
      <c r="P157" s="90"/>
      <c r="Q157" s="90"/>
    </row>
    <row r="158" spans="1:19" ht="25.5" customHeight="1">
      <c r="A158" s="51"/>
      <c r="B158" s="269" t="s">
        <v>52</v>
      </c>
      <c r="C158" s="270"/>
      <c r="D158" s="267"/>
      <c r="E158" s="268"/>
      <c r="F158" s="51"/>
      <c r="G158" s="51" t="s">
        <v>53</v>
      </c>
      <c r="H158" s="51"/>
      <c r="I158" s="51"/>
      <c r="J158" s="51" t="s">
        <v>53</v>
      </c>
      <c r="K158" s="51"/>
      <c r="L158" s="51"/>
      <c r="M158" s="51" t="s">
        <v>53</v>
      </c>
      <c r="N158" s="53"/>
      <c r="O158" s="53"/>
      <c r="P158" s="90"/>
      <c r="Q158" s="90"/>
    </row>
    <row r="159" spans="1:19" ht="15">
      <c r="A159" s="51"/>
      <c r="B159" s="196" t="s">
        <v>64</v>
      </c>
      <c r="C159" s="211"/>
      <c r="D159" s="267"/>
      <c r="E159" s="268"/>
      <c r="F159" s="51"/>
      <c r="G159" s="51"/>
      <c r="H159" s="51"/>
      <c r="I159" s="51"/>
      <c r="J159" s="51"/>
      <c r="K159" s="51"/>
      <c r="L159" s="51"/>
      <c r="M159" s="51"/>
      <c r="N159" s="53"/>
      <c r="O159" s="53"/>
      <c r="P159" s="90"/>
      <c r="Q159" s="90"/>
    </row>
    <row r="160" spans="1:19" ht="15">
      <c r="A160" s="91"/>
      <c r="B160" s="92"/>
      <c r="C160" s="92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16"/>
      <c r="P160" s="8"/>
      <c r="Q160" s="8"/>
    </row>
    <row r="161" spans="1:17" ht="18.75" customHeight="1">
      <c r="A161" s="273" t="s">
        <v>169</v>
      </c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4"/>
      <c r="P161" s="274"/>
      <c r="Q161" s="8"/>
    </row>
    <row r="162" spans="1:17" ht="1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64"/>
      <c r="P162" s="64"/>
      <c r="Q162" s="8"/>
    </row>
    <row r="163" spans="1:17" ht="20.25" customHeight="1">
      <c r="A163" s="273" t="s">
        <v>170</v>
      </c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8"/>
    </row>
    <row r="164" spans="1:17" ht="1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16"/>
      <c r="P164" s="8"/>
      <c r="Q164" s="8"/>
    </row>
    <row r="165" spans="1:17" ht="15" customHeight="1">
      <c r="A165" s="275" t="s">
        <v>54</v>
      </c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</row>
    <row r="166" spans="1:17" ht="1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16"/>
      <c r="P166" s="8"/>
      <c r="Q166" s="8"/>
    </row>
    <row r="167" spans="1:17" ht="1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16"/>
      <c r="P167" s="8"/>
      <c r="Q167" s="8"/>
    </row>
    <row r="168" spans="1:17" ht="15.75" customHeight="1">
      <c r="A168" s="272" t="s">
        <v>55</v>
      </c>
      <c r="B168" s="272"/>
      <c r="C168" s="272"/>
      <c r="D168" s="272"/>
      <c r="E168" s="272"/>
      <c r="F168" s="14"/>
      <c r="G168" s="179"/>
      <c r="H168" s="179"/>
      <c r="I168" s="179"/>
      <c r="J168" s="14"/>
      <c r="K168" s="265" t="s">
        <v>56</v>
      </c>
      <c r="L168" s="265"/>
      <c r="M168" s="265"/>
      <c r="N168" s="265"/>
      <c r="O168" s="8"/>
      <c r="P168" s="8"/>
      <c r="Q168" s="8"/>
    </row>
    <row r="169" spans="1:17" ht="15.75" customHeight="1">
      <c r="A169" s="19"/>
      <c r="B169" s="19"/>
      <c r="C169" s="19"/>
      <c r="D169" s="19"/>
      <c r="E169" s="19"/>
      <c r="F169" s="14"/>
      <c r="G169" s="282" t="s">
        <v>57</v>
      </c>
      <c r="H169" s="282"/>
      <c r="I169" s="282"/>
      <c r="J169" s="12"/>
      <c r="K169" s="282" t="s">
        <v>58</v>
      </c>
      <c r="L169" s="282"/>
      <c r="M169" s="282"/>
      <c r="N169" s="282"/>
      <c r="O169" s="8"/>
      <c r="P169" s="8"/>
      <c r="Q169" s="8"/>
    </row>
    <row r="170" spans="1:17" ht="15" customHeight="1">
      <c r="A170" s="14"/>
      <c r="B170" s="14"/>
      <c r="C170" s="14"/>
      <c r="D170" s="14"/>
      <c r="E170" s="14"/>
      <c r="F170" s="14"/>
      <c r="O170" s="8"/>
      <c r="P170" s="8"/>
      <c r="Q170" s="8"/>
    </row>
    <row r="171" spans="1:17" ht="15.75">
      <c r="A171" s="272" t="s">
        <v>59</v>
      </c>
      <c r="B171" s="272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8"/>
      <c r="P171" s="8"/>
      <c r="Q171" s="8"/>
    </row>
    <row r="172" spans="1:17" ht="15.75">
      <c r="A172" s="19"/>
      <c r="B172" s="19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8"/>
      <c r="P172" s="8"/>
      <c r="Q172" s="8"/>
    </row>
    <row r="173" spans="1:17" ht="15.75">
      <c r="A173" s="272" t="s">
        <v>60</v>
      </c>
      <c r="B173" s="272"/>
      <c r="C173" s="272"/>
      <c r="D173" s="272"/>
      <c r="E173" s="272"/>
      <c r="F173" s="14"/>
      <c r="G173" s="179"/>
      <c r="H173" s="179"/>
      <c r="I173" s="179"/>
      <c r="J173" s="14"/>
      <c r="K173" s="265" t="s">
        <v>61</v>
      </c>
      <c r="L173" s="265"/>
      <c r="M173" s="265"/>
      <c r="N173" s="265"/>
      <c r="O173" s="8"/>
      <c r="P173" s="8"/>
      <c r="Q173" s="8"/>
    </row>
    <row r="174" spans="1:17" ht="15">
      <c r="A174" s="14"/>
      <c r="B174" s="14"/>
      <c r="C174" s="14"/>
      <c r="D174" s="14"/>
      <c r="E174" s="14"/>
      <c r="F174" s="14"/>
      <c r="G174" s="279" t="s">
        <v>57</v>
      </c>
      <c r="H174" s="279"/>
      <c r="I174" s="279"/>
      <c r="J174" s="14"/>
      <c r="K174" s="279" t="s">
        <v>58</v>
      </c>
      <c r="L174" s="279"/>
      <c r="M174" s="279"/>
      <c r="N174" s="279"/>
      <c r="O174" s="8"/>
      <c r="P174" s="8"/>
      <c r="Q174" s="8"/>
    </row>
    <row r="175" spans="1:17" ht="15">
      <c r="A175" s="14"/>
      <c r="B175" s="14"/>
      <c r="C175" s="14"/>
      <c r="D175" s="14"/>
      <c r="E175" s="14"/>
      <c r="F175" s="14"/>
      <c r="G175" s="11"/>
      <c r="H175" s="11"/>
      <c r="I175" s="11"/>
      <c r="J175" s="14"/>
      <c r="K175" s="11"/>
      <c r="L175" s="11"/>
      <c r="M175" s="11"/>
      <c r="N175" s="11"/>
      <c r="O175" s="8"/>
      <c r="P175" s="8"/>
      <c r="Q175" s="8"/>
    </row>
    <row r="176" spans="1:17" ht="15">
      <c r="A176" s="14"/>
      <c r="B176" s="14"/>
      <c r="C176" s="14"/>
      <c r="D176" s="14"/>
      <c r="E176" s="14"/>
      <c r="F176" s="14"/>
      <c r="G176" s="11"/>
      <c r="H176" s="11"/>
      <c r="I176" s="11"/>
      <c r="J176" s="14"/>
      <c r="K176" s="11"/>
      <c r="L176" s="11"/>
      <c r="M176" s="11"/>
      <c r="N176" s="11"/>
      <c r="O176" s="8"/>
      <c r="P176" s="8"/>
      <c r="Q176" s="8"/>
    </row>
    <row r="177" spans="1:17" ht="15">
      <c r="A177" s="14"/>
      <c r="B177" s="14"/>
      <c r="C177" s="14"/>
      <c r="D177" s="14"/>
      <c r="E177" s="14"/>
      <c r="F177" s="14"/>
      <c r="G177" s="11"/>
      <c r="H177" s="11"/>
      <c r="I177" s="11"/>
      <c r="J177" s="14"/>
      <c r="K177" s="11"/>
      <c r="L177" s="11"/>
      <c r="M177" s="11"/>
      <c r="N177" s="11"/>
      <c r="O177" s="8"/>
      <c r="P177" s="8"/>
      <c r="Q177" s="8"/>
    </row>
    <row r="178" spans="1:17" ht="15" customHeight="1">
      <c r="A178" s="280" t="s">
        <v>62</v>
      </c>
      <c r="B178" s="280"/>
      <c r="C178" s="28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1:17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1:17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</sheetData>
  <mergeCells count="283">
    <mergeCell ref="A178:C178"/>
    <mergeCell ref="C128:E128"/>
    <mergeCell ref="F128:I128"/>
    <mergeCell ref="J128:M128"/>
    <mergeCell ref="G169:I169"/>
    <mergeCell ref="K169:N169"/>
    <mergeCell ref="A171:B171"/>
    <mergeCell ref="A165:Q165"/>
    <mergeCell ref="A168:E168"/>
    <mergeCell ref="G168:I168"/>
    <mergeCell ref="A117:A122"/>
    <mergeCell ref="G174:I174"/>
    <mergeCell ref="K174:N174"/>
    <mergeCell ref="B157:E157"/>
    <mergeCell ref="J152:L152"/>
    <mergeCell ref="M152:O152"/>
    <mergeCell ref="A173:E173"/>
    <mergeCell ref="G173:I173"/>
    <mergeCell ref="K173:N173"/>
    <mergeCell ref="B158:E158"/>
    <mergeCell ref="B159:E159"/>
    <mergeCell ref="A161:P161"/>
    <mergeCell ref="A163:P163"/>
    <mergeCell ref="A152:A153"/>
    <mergeCell ref="B152:E153"/>
    <mergeCell ref="F152:F153"/>
    <mergeCell ref="G152:I152"/>
    <mergeCell ref="K168:N168"/>
    <mergeCell ref="P152:Q153"/>
    <mergeCell ref="B154:E154"/>
    <mergeCell ref="P154:Q154"/>
    <mergeCell ref="B155:E155"/>
    <mergeCell ref="B156:E156"/>
    <mergeCell ref="C144:E144"/>
    <mergeCell ref="F144:I144"/>
    <mergeCell ref="J144:M144"/>
    <mergeCell ref="N144:Q144"/>
    <mergeCell ref="C148:E148"/>
    <mergeCell ref="F148:I148"/>
    <mergeCell ref="J148:M148"/>
    <mergeCell ref="N148:Q148"/>
    <mergeCell ref="C145:E145"/>
    <mergeCell ref="A146:A147"/>
    <mergeCell ref="C146:E146"/>
    <mergeCell ref="F146:I146"/>
    <mergeCell ref="C147:E147"/>
    <mergeCell ref="F147:I147"/>
    <mergeCell ref="C142:E142"/>
    <mergeCell ref="F142:I142"/>
    <mergeCell ref="J142:M142"/>
    <mergeCell ref="N142:Q142"/>
    <mergeCell ref="C143:E143"/>
    <mergeCell ref="F143:I143"/>
    <mergeCell ref="J143:M143"/>
    <mergeCell ref="N143:Q143"/>
    <mergeCell ref="J147:M147"/>
    <mergeCell ref="N147:Q147"/>
    <mergeCell ref="C139:F139"/>
    <mergeCell ref="C140:E140"/>
    <mergeCell ref="F140:I140"/>
    <mergeCell ref="J140:M140"/>
    <mergeCell ref="N140:Q140"/>
    <mergeCell ref="C141:E141"/>
    <mergeCell ref="J146:M146"/>
    <mergeCell ref="N146:Q146"/>
    <mergeCell ref="C138:E138"/>
    <mergeCell ref="F138:I138"/>
    <mergeCell ref="J138:M138"/>
    <mergeCell ref="N138:Q138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3:E133"/>
    <mergeCell ref="F133:I133"/>
    <mergeCell ref="J133:M133"/>
    <mergeCell ref="N133:Q133"/>
    <mergeCell ref="C132:E132"/>
    <mergeCell ref="F132:I132"/>
    <mergeCell ref="J132:M132"/>
    <mergeCell ref="N132:Q132"/>
    <mergeCell ref="C131:E131"/>
    <mergeCell ref="F131:I131"/>
    <mergeCell ref="J131:M131"/>
    <mergeCell ref="N131:Q131"/>
    <mergeCell ref="C130:E130"/>
    <mergeCell ref="F130:I130"/>
    <mergeCell ref="J130:M130"/>
    <mergeCell ref="N130:Q130"/>
    <mergeCell ref="C129:E129"/>
    <mergeCell ref="F129:I129"/>
    <mergeCell ref="J129:M129"/>
    <mergeCell ref="N129:Q129"/>
    <mergeCell ref="C127:E127"/>
    <mergeCell ref="F127:I127"/>
    <mergeCell ref="J127:M127"/>
    <mergeCell ref="N127:Q127"/>
    <mergeCell ref="C126:E126"/>
    <mergeCell ref="F126:I126"/>
    <mergeCell ref="J126:M126"/>
    <mergeCell ref="N126:Q126"/>
    <mergeCell ref="C125:E125"/>
    <mergeCell ref="F125:I125"/>
    <mergeCell ref="J125:M125"/>
    <mergeCell ref="N125:Q125"/>
    <mergeCell ref="C124:E124"/>
    <mergeCell ref="F124:I124"/>
    <mergeCell ref="J124:M124"/>
    <mergeCell ref="N124:Q124"/>
    <mergeCell ref="N120:Q120"/>
    <mergeCell ref="C123:E123"/>
    <mergeCell ref="F123:I123"/>
    <mergeCell ref="J123:M123"/>
    <mergeCell ref="N123:Q123"/>
    <mergeCell ref="C122:E122"/>
    <mergeCell ref="F122:I122"/>
    <mergeCell ref="J122:M122"/>
    <mergeCell ref="N122:Q122"/>
    <mergeCell ref="F118:I118"/>
    <mergeCell ref="J118:M118"/>
    <mergeCell ref="N118:Q118"/>
    <mergeCell ref="C121:E121"/>
    <mergeCell ref="F121:I121"/>
    <mergeCell ref="J121:M121"/>
    <mergeCell ref="N121:Q121"/>
    <mergeCell ref="C120:E120"/>
    <mergeCell ref="F120:I120"/>
    <mergeCell ref="J120:M120"/>
    <mergeCell ref="C116:E116"/>
    <mergeCell ref="C117:E117"/>
    <mergeCell ref="F117:I117"/>
    <mergeCell ref="J117:M117"/>
    <mergeCell ref="N117:Q117"/>
    <mergeCell ref="C119:E119"/>
    <mergeCell ref="F119:I119"/>
    <mergeCell ref="J119:M119"/>
    <mergeCell ref="N119:Q119"/>
    <mergeCell ref="C118:E118"/>
    <mergeCell ref="N114:Q114"/>
    <mergeCell ref="C113:E113"/>
    <mergeCell ref="F113:I113"/>
    <mergeCell ref="J113:M113"/>
    <mergeCell ref="N113:Q113"/>
    <mergeCell ref="C115:Q115"/>
    <mergeCell ref="A109:C109"/>
    <mergeCell ref="D109:E109"/>
    <mergeCell ref="F109:I109"/>
    <mergeCell ref="J109:M109"/>
    <mergeCell ref="C114:E114"/>
    <mergeCell ref="F114:I114"/>
    <mergeCell ref="J114:M114"/>
    <mergeCell ref="N109:Q109"/>
    <mergeCell ref="A111:Q111"/>
    <mergeCell ref="A107:C107"/>
    <mergeCell ref="D107:E107"/>
    <mergeCell ref="F107:I107"/>
    <mergeCell ref="J107:M107"/>
    <mergeCell ref="N107:Q107"/>
    <mergeCell ref="A108:C108"/>
    <mergeCell ref="D108:E108"/>
    <mergeCell ref="F108:I108"/>
    <mergeCell ref="J108:M108"/>
    <mergeCell ref="N108:Q108"/>
    <mergeCell ref="D102:E102"/>
    <mergeCell ref="F102:I102"/>
    <mergeCell ref="J102:M102"/>
    <mergeCell ref="N102:Q102"/>
    <mergeCell ref="A104:O104"/>
    <mergeCell ref="A106:C106"/>
    <mergeCell ref="D106:E106"/>
    <mergeCell ref="F106:I106"/>
    <mergeCell ref="J106:M106"/>
    <mergeCell ref="N106:Q106"/>
    <mergeCell ref="D100:E100"/>
    <mergeCell ref="F100:I100"/>
    <mergeCell ref="J100:M100"/>
    <mergeCell ref="N100:Q100"/>
    <mergeCell ref="D101:E101"/>
    <mergeCell ref="F101:I101"/>
    <mergeCell ref="J101:M101"/>
    <mergeCell ref="N101:Q101"/>
    <mergeCell ref="A97:Q97"/>
    <mergeCell ref="O98:P98"/>
    <mergeCell ref="D99:E99"/>
    <mergeCell ref="F99:I99"/>
    <mergeCell ref="J99:M99"/>
    <mergeCell ref="N99:Q99"/>
    <mergeCell ref="B94:C94"/>
    <mergeCell ref="D94:E94"/>
    <mergeCell ref="F94:Q94"/>
    <mergeCell ref="B95:C95"/>
    <mergeCell ref="D95:E95"/>
    <mergeCell ref="F95:Q95"/>
    <mergeCell ref="A83:Q83"/>
    <mergeCell ref="A84:Q84"/>
    <mergeCell ref="A85:Q85"/>
    <mergeCell ref="A86:Q86"/>
    <mergeCell ref="A87:Q87"/>
    <mergeCell ref="A89:C89"/>
    <mergeCell ref="A73:Q73"/>
    <mergeCell ref="A74:Q74"/>
    <mergeCell ref="A75:Q75"/>
    <mergeCell ref="A76:Q76"/>
    <mergeCell ref="A90:Q90"/>
    <mergeCell ref="A92:O92"/>
    <mergeCell ref="A79:Q79"/>
    <mergeCell ref="A80:S80"/>
    <mergeCell ref="A81:S81"/>
    <mergeCell ref="A82:Q82"/>
    <mergeCell ref="A63:Q63"/>
    <mergeCell ref="A64:Q64"/>
    <mergeCell ref="A77:Q77"/>
    <mergeCell ref="A78:Q78"/>
    <mergeCell ref="A67:Q67"/>
    <mergeCell ref="A68:Q68"/>
    <mergeCell ref="A69:Q69"/>
    <mergeCell ref="A70:Q70"/>
    <mergeCell ref="A71:Q71"/>
    <mergeCell ref="A72:Q72"/>
    <mergeCell ref="A65:Q65"/>
    <mergeCell ref="A66:Q66"/>
    <mergeCell ref="A55:S55"/>
    <mergeCell ref="A56:S56"/>
    <mergeCell ref="A57:Q57"/>
    <mergeCell ref="A58:Q58"/>
    <mergeCell ref="A59:S59"/>
    <mergeCell ref="A60:Q60"/>
    <mergeCell ref="A61:Q61"/>
    <mergeCell ref="A62:Q62"/>
    <mergeCell ref="A47:S47"/>
    <mergeCell ref="A48:S48"/>
    <mergeCell ref="A49:S49"/>
    <mergeCell ref="A50:Q50"/>
    <mergeCell ref="A51:Q51"/>
    <mergeCell ref="A52:Q52"/>
    <mergeCell ref="A37:G37"/>
    <mergeCell ref="A38:M38"/>
    <mergeCell ref="A39:Q39"/>
    <mergeCell ref="A40:S40"/>
    <mergeCell ref="A53:Q53"/>
    <mergeCell ref="A54:S54"/>
    <mergeCell ref="A43:G43"/>
    <mergeCell ref="A44:F44"/>
    <mergeCell ref="A45:F45"/>
    <mergeCell ref="A46:I46"/>
    <mergeCell ref="A27:I27"/>
    <mergeCell ref="A28:H28"/>
    <mergeCell ref="A41:S41"/>
    <mergeCell ref="A42:S42"/>
    <mergeCell ref="A31:C31"/>
    <mergeCell ref="D31:P31"/>
    <mergeCell ref="A33:Q33"/>
    <mergeCell ref="A34:G34"/>
    <mergeCell ref="A35:M35"/>
    <mergeCell ref="A36:R36"/>
    <mergeCell ref="A30:C30"/>
    <mergeCell ref="D30:P30"/>
    <mergeCell ref="K16:Q16"/>
    <mergeCell ref="K18:L18"/>
    <mergeCell ref="K19:L19"/>
    <mergeCell ref="N19:Q19"/>
    <mergeCell ref="A21:Q21"/>
    <mergeCell ref="A22:Q22"/>
    <mergeCell ref="A24:J24"/>
    <mergeCell ref="A25:H25"/>
    <mergeCell ref="K14:M14"/>
    <mergeCell ref="K15:Q15"/>
    <mergeCell ref="K2:Q2"/>
    <mergeCell ref="K10:Q10"/>
    <mergeCell ref="K11:Q11"/>
    <mergeCell ref="K12:L12"/>
  </mergeCells>
  <phoneticPr fontId="0" type="noConversion"/>
  <pageMargins left="0" right="0" top="0" bottom="0" header="0" footer="0"/>
  <pageSetup paperSize="9" scale="69" orientation="landscape" r:id="rId1"/>
  <headerFooter alignWithMargins="0"/>
  <rowBreaks count="4" manualBreakCount="4">
    <brk id="46" max="16" man="1"/>
    <brk id="73" max="16" man="1"/>
    <brk id="102" max="16" man="1"/>
    <brk id="1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070201</vt:lpstr>
      <vt:lpstr>'070201'!Область_печати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2016-03-29T08:48:43Z</dcterms:modified>
</cp:coreProperties>
</file>