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3)" sheetId="1" r:id="rId1"/>
  </sheets>
  <definedNames>
    <definedName name="_xlnm.Print_Titles" localSheetId="0">'Лист3 (3)'!$7:$7</definedName>
    <definedName name="_xlnm.Print_Area" localSheetId="0">'Лист3 (3)'!$A$2:$I$86</definedName>
  </definedNames>
  <calcPr fullCalcOnLoad="1"/>
</workbook>
</file>

<file path=xl/sharedStrings.xml><?xml version="1.0" encoding="utf-8"?>
<sst xmlns="http://schemas.openxmlformats.org/spreadsheetml/2006/main" count="322" uniqueCount="109">
  <si>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</si>
  <si>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</si>
  <si>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</si>
  <si>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</si>
  <si>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Код тимчасової класифікації видатків та кредитування місцевого бюджету</t>
  </si>
  <si>
    <t>Назва  об'єктів відповідно до проектно-кошторисної документації  тощо</t>
  </si>
  <si>
    <t>Код функціональної класифікації видатків та кредитування бюджету</t>
  </si>
  <si>
    <t>0490</t>
  </si>
  <si>
    <t>150101</t>
  </si>
  <si>
    <t>2400000</t>
  </si>
  <si>
    <t>Управління  культури Житомирської міської ради</t>
  </si>
  <si>
    <t>2410000</t>
  </si>
  <si>
    <t>2416310</t>
  </si>
  <si>
    <t>4100000</t>
  </si>
  <si>
    <t>Управління комунального господарства Житомирської міської ради</t>
  </si>
  <si>
    <t>4110000</t>
  </si>
  <si>
    <t>4116310</t>
  </si>
  <si>
    <t>4700000</t>
  </si>
  <si>
    <t>Управління капітального будівництва Житомирської  міської ради</t>
  </si>
  <si>
    <t>4710000</t>
  </si>
  <si>
    <t>Код програмної класифікації видатків та кредитування місцевого бюджету</t>
  </si>
  <si>
    <t>Найменування згідно з тимчасовою відомчою/типовою програмною/тимчасовою класифікацією видатків та кредитування місцевого бюджету</t>
  </si>
  <si>
    <t xml:space="preserve">Всього </t>
  </si>
  <si>
    <t>Реалізація заходів щодо інвестиційного розвитку території</t>
  </si>
  <si>
    <t>4716310</t>
  </si>
  <si>
    <t xml:space="preserve">до рішення міської ради </t>
  </si>
  <si>
    <t>від _________ №______</t>
  </si>
  <si>
    <t>гривень</t>
  </si>
  <si>
    <t>Виконавчий комітет Житомирської міської ради</t>
  </si>
  <si>
    <t>0300000</t>
  </si>
  <si>
    <t>0310000</t>
  </si>
  <si>
    <t>1100000</t>
  </si>
  <si>
    <t>1110000</t>
  </si>
  <si>
    <t>4300000</t>
  </si>
  <si>
    <t>Управління житлового господарства Житомирської міської ради</t>
  </si>
  <si>
    <t>4310000</t>
  </si>
  <si>
    <t>4316310</t>
  </si>
  <si>
    <t>Управління освіти Житомирської міської ради</t>
  </si>
  <si>
    <t>1000000</t>
  </si>
  <si>
    <t>1010000</t>
  </si>
  <si>
    <t>Управління у справах сім'ї, молоді та спорту Житомирської міської ради</t>
  </si>
  <si>
    <t>За об'єктами розподіляються кошти бюджету розвитку щодо здійснення заходів на будівництво, реконструкцію і реставрацію об'єктів виробничої, комунікаційної та соціальної інфраструктури.</t>
  </si>
  <si>
    <t>Секретар міської ради</t>
  </si>
  <si>
    <t>Н.М.Чиж</t>
  </si>
  <si>
    <t>Перелік об'єктів, видатки  на які у 2016 році будуть проводитися за рахунок коштів бюджету розвитку</t>
  </si>
  <si>
    <t>Реконструкція системи опалення приміщення корпусу №2  КПСМНЗ музична школа № 3 за адресою: майдан Смолянський 1/124 в м.Житомирі (виготовлення ПКД)</t>
  </si>
  <si>
    <t>Будівництво зовнішніх інженерних мереж водопостачання та водовідведення на території  КП "Парк" Житомирської міської ради (територія гідропарку),  в тому числі ПКД</t>
  </si>
  <si>
    <t>Будівництво спортивної зали загальноосвітньої школи І-ІІІ ступенів № 10 за адресою: м. Житомир, Київське шосе, 37</t>
  </si>
  <si>
    <t>Реконструкція інженерних мереж ДНЗ № 44 за адресою: м. Житомир, вул. Вітрука, 17</t>
  </si>
  <si>
    <t>Реконструкція приміщення ЗОШ № 8 під обсерваторію на майдані Згоди, 5 в м. Житомирі (перехідний об"єкт)</t>
  </si>
  <si>
    <t xml:space="preserve">Реконструкція приміщень під Хоспіс, у т.ч. виготовлення ПКД </t>
  </si>
  <si>
    <t xml:space="preserve">Будівництво автономного джерела електроживлення на пологовий корпус стаціонару КУ ЦМЛ №1 в м.Житомирі </t>
  </si>
  <si>
    <t xml:space="preserve">Будівництво автономного джерела електроживлення на хірургічний корпус в КУ ЦМЛ №2 в м. Житомирі </t>
  </si>
  <si>
    <t xml:space="preserve">Реконструкція приміщення за адресою: вул. Корольова, 46 в м.Житомирі під амбулаторію сімейного лікаря  </t>
  </si>
  <si>
    <t xml:space="preserve">Реконструкція туалетної кімнати для  маломобільних груп населення в поліклініці КУ ЦМЛ №2 по вул. Л.Українки, 16 в м. Житомирі  </t>
  </si>
  <si>
    <t>Реконструкція спортивного майданчика за адресою: вул. Вокзальна, 8 в м. Житомирі</t>
  </si>
  <si>
    <t>Реконструкція спортивного майданчика за адресою:  Бульвар Польський, 13 в м. Житомирі</t>
  </si>
  <si>
    <t>Будівництво станції водних видів спорту в м.Житомирі (в т.ч. виготовлення ПКД)</t>
  </si>
  <si>
    <t xml:space="preserve">Реконструкція приміщення з влаштуванням підйомного пристрою для доступу в приміщення інвалідів та маломобільних груп населення на майдані ім. С.П. Корольова,4/2 в м.Житомирі </t>
  </si>
  <si>
    <t>0316310</t>
  </si>
  <si>
    <t>Безпечні переходи (проект)</t>
  </si>
  <si>
    <t>Будівництво світлофорних об’єктів:
 - по вул.Вітрука, 33
 - на перехресті вул.Новосінна-Чехова</t>
  </si>
  <si>
    <t>Комплексна заміна світлофорних об'єктів "Зелена хвиля"</t>
  </si>
  <si>
    <t>Організація паркувальних просторів (проекти облаштування)</t>
  </si>
  <si>
    <t>1016310</t>
  </si>
  <si>
    <t>1116310</t>
  </si>
  <si>
    <t>Реконструкція спортивного майданчику в ПЗОВ "Супутник"(виготовлення ПКД)</t>
  </si>
  <si>
    <t xml:space="preserve">Реконструкція  ігрового майданчику в ПЗОВ "Супутник" (виготовлення ПКД)  </t>
  </si>
  <si>
    <t>Реконструкція кінотеатру "Жовтень" під АРТ-центр" (виготовлення ПКД)</t>
  </si>
  <si>
    <t>Реконструкція будівлі кінотеатру "Космос" з розміщення експоцентру за адресою: м.Житомир, пл.Польова,5 (виготовлення ПКД)</t>
  </si>
  <si>
    <t>Виготовлення проектно-кошторисної документації по об'єкту: "Реконструкція вузлів обліку газу в корп. № 1 КПСМНЗ музична школа № 3"</t>
  </si>
  <si>
    <t>Реконструкція комерційного вузла обліку газу приміщення бібліотеки-філії за адресою: м. Житомир, пл.Смолянська,1/124</t>
  </si>
  <si>
    <t xml:space="preserve">Виготовлення проектно-кошторисної документації для реконструкції парку та гідропарку </t>
  </si>
  <si>
    <t xml:space="preserve">Будівництво кладовища та автостоянки на міському кладовищі в м. Житомирі. Алея Слави (коригування) (сектори 5а, 6а) </t>
  </si>
  <si>
    <t>Виготовлення проектно-кошторисної документації на реконструкцію ОСК-1</t>
  </si>
  <si>
    <t>Будівництво під’їзної дороги із залізобетонних плит до робочих карт на міському полігоні побутових відходів та її освітлення</t>
  </si>
  <si>
    <t>Реконструкція нежитлового приміщення за адресою  м. Житомир,  вул. Баранова,87 під притулок для безпритульних тварин</t>
  </si>
  <si>
    <t>4800000</t>
  </si>
  <si>
    <t>4810000</t>
  </si>
  <si>
    <t>4816310</t>
  </si>
  <si>
    <t xml:space="preserve">Виготовлення проектно-кошторисної документації на реконструкцію готелю "Житомир" за адресою: майдан Перемоги,6 з метою розміщення ЦНАП </t>
  </si>
  <si>
    <t>Розроблення проекту  реконструкції кварталу застарілого житлового фонду в межах : вул. Троянівська, Перемоги, Старовільська, Ольжича, Маяковського</t>
  </si>
  <si>
    <t>Виготовлення проектно-кошторисної документації на будівництво індустріального парку  по шосе Київському в м. Житомирі</t>
  </si>
  <si>
    <t>Реконструкція електричних мереж зовнішнього освітлення в гідропарку КП "Парк " Житомирської міської ради  ( в т. ч. виготовлення ПКД)</t>
  </si>
  <si>
    <t>Будівництво господарсько-фекальної каналізації по вул. Західній в м.Житомирі</t>
  </si>
  <si>
    <t xml:space="preserve">Будівництво кладовища та автостоянки на міському кладовищі в м. Житомирі 2 пусковий II черга (коригування) (сектори 50,51) </t>
  </si>
  <si>
    <t xml:space="preserve">Будівництво кладовища та автостоянки на міському кладовищі в м. Житомирі 3 пусковий II черга (коригування) (сектори 63,62) </t>
  </si>
  <si>
    <t>Реконструкція ДНЗ №58 за адресою: м. Житомир, вул. Крошенська, 12-Б</t>
  </si>
  <si>
    <t xml:space="preserve">Реконструкція приміщення готелю "Житомир" під Центр надання адміністративних послуг </t>
  </si>
  <si>
    <t>Придбання та встановлення пам"ятника О.Ольжичу на розі вулиць Перемоги та О.Ольжича</t>
  </si>
  <si>
    <t>Додаток № 7</t>
  </si>
  <si>
    <t>Виготовлення проектно - кошторисної документації на реконструкцію спортивного майданчику за адресою: м.Житомир,  вул.Отаманів Соколовських, 9/11</t>
  </si>
  <si>
    <t>Виготовлення проектно - кошторисної документації на реконструкцію спортивного інклюзивного майданчика по вул. Київська, 13 в м.Житомирі</t>
  </si>
  <si>
    <t>Виготовлення проектно - кошторисної документації на реконструкцію баскетбольного майданчику по вул. Бальзаківська, 2 в.м.Житомирі</t>
  </si>
  <si>
    <t>Виготовлення проектно - кошторисної документації на реконструкцію спортивного майданчика в районі вулиць Космонавтів - Кибальчича - Кондратюка м.Житомира</t>
  </si>
  <si>
    <t>Виготовлення проектно -кошторисної документації на реконструкцію баскетбольного майданчика по вул.Чуднівська,108-В в м.Житомирі</t>
  </si>
  <si>
    <t>Реконструкція приміщень ДНЗ №32 по вул.Якубовського,10 в м.Житомирі (співфінансування)</t>
  </si>
  <si>
    <t>Реконструкція фасаду будівлі з влаштуванням елементів доступності до житлового приміщення за адресою вул. Л. Українки,4 кв.81 в м.Житомирі</t>
  </si>
  <si>
    <t xml:space="preserve">Будівництво пандусу на «Мистецьких воротах», в т.ч. проектні роботи  </t>
  </si>
  <si>
    <t>Реконструкція каналізаційного колектору по вул.Східній (від майдану Згоди через перехрестя вул.Київської)</t>
  </si>
  <si>
    <t>Реконструкція фасаду будівлі з влаштуванням елементів доступності до житлового приміщення за адресою вул. Івана Мазепи,96 кв. 21 в м.Житомирі</t>
  </si>
  <si>
    <t>Реконструкція приміщень з влаштуванням санвузлів Житомирської вечірньої загальноосвітньої школи II-III ступенів №1  за адресою: м.Житомир, вул. Каракульна, 15  (в тому числі виготовлення проектно-кошторисної документації)</t>
  </si>
  <si>
    <t>Департамент містобудування та земельних відносин Житомирської міської ради</t>
  </si>
  <si>
    <t>Директор департаменту бюджету та фінансів Житомирської міської ради</t>
  </si>
  <si>
    <t>С.П.Гаращук</t>
  </si>
  <si>
    <t>Реконструкція  приміщення по вул. Героїв Десантників,23 в м.Житомирі під амбулаторію сімейного лікаря</t>
  </si>
  <si>
    <t>Будівництво індустріального парку по шосе Київському в м.Житомирі</t>
  </si>
  <si>
    <t>Виготовлення проектно - кошторисної документації на реконструкцію спортивних майданчиків за адресами: Вітрука,49-55, вул. Вітрука,41-43, вул. Вітрука,31</t>
  </si>
  <si>
    <t>Будівництво Бульвару Тетерівського в м.Житомирі (виготовлення ПКД)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</si>
</sst>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_-* #,##0.000_р_._-;\-* #,##0.000_р_._-;_-* &quot;-&quot;??_р_._-;_-@_-"/>
    <numFmt numFmtId="207" formatCode="_-* #,##0.0_р_._-;\-* #,##0.0_р_._-;_-* &quot;-&quot;??_р_._-;_-@_-"/>
    <numFmt numFmtId="208" formatCode="_-* #,##0.000_р_._-;\-* #,##0.000_р_._-;_-* &quot;-&quot;?_р_._-;_-@_-"/>
    <numFmt numFmtId="209" formatCode="#,##0.0"/>
    <numFmt numFmtId="210" formatCode="0.000%"/>
    <numFmt numFmtId="211" formatCode="0.0000%"/>
    <numFmt numFmtId="212" formatCode="#,##0.00_ ;\-#,##0.00\ "/>
  </numFmts>
  <fonts count="31">
    <font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208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208" fontId="4" fillId="24" borderId="10" xfId="0" applyNumberFormat="1" applyFont="1" applyFill="1" applyBorder="1" applyAlignment="1">
      <alignment vertical="center" wrapText="1"/>
    </xf>
    <xf numFmtId="4" fontId="10" fillId="24" borderId="1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208" fontId="4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208" fontId="4" fillId="0" borderId="10" xfId="0" applyNumberFormat="1" applyFont="1" applyFill="1" applyBorder="1" applyAlignment="1">
      <alignment vertical="center" wrapText="1"/>
    </xf>
    <xf numFmtId="0" fontId="13" fillId="24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view="pageBreakPreview" zoomScale="50" zoomScaleNormal="25" zoomScaleSheetLayoutView="50" zoomScalePageLayoutView="0" workbookViewId="0" topLeftCell="A73">
      <selection activeCell="E12" sqref="E12"/>
    </sheetView>
  </sheetViews>
  <sheetFormatPr defaultColWidth="9.140625" defaultRowHeight="12.75"/>
  <cols>
    <col min="1" max="1" width="21.7109375" style="7" customWidth="1"/>
    <col min="2" max="2" width="20.421875" style="7" customWidth="1"/>
    <col min="3" max="3" width="21.8515625" style="7" customWidth="1"/>
    <col min="4" max="4" width="45.8515625" style="7" customWidth="1"/>
    <col min="5" max="5" width="34.00390625" style="7" customWidth="1"/>
    <col min="6" max="6" width="18.140625" style="7" customWidth="1"/>
    <col min="7" max="9" width="22.00390625" style="7" customWidth="1"/>
    <col min="10" max="10" width="17.421875" style="7" bestFit="1" customWidth="1"/>
    <col min="11" max="11" width="28.7109375" style="7" customWidth="1"/>
    <col min="12" max="16384" width="9.140625" style="7" customWidth="1"/>
  </cols>
  <sheetData>
    <row r="1" ht="0.75" customHeight="1"/>
    <row r="2" spans="8:9" ht="25.5" customHeight="1">
      <c r="H2" s="45" t="s">
        <v>90</v>
      </c>
      <c r="I2" s="11"/>
    </row>
    <row r="3" spans="8:9" ht="22.5" customHeight="1">
      <c r="H3" s="36" t="s">
        <v>25</v>
      </c>
      <c r="I3" s="11"/>
    </row>
    <row r="4" spans="7:9" ht="30.75" customHeight="1">
      <c r="G4" s="8"/>
      <c r="H4" s="36" t="s">
        <v>26</v>
      </c>
      <c r="I4" s="11"/>
    </row>
    <row r="5" spans="1:9" ht="51" customHeight="1">
      <c r="A5" s="47" t="s">
        <v>44</v>
      </c>
      <c r="B5" s="47"/>
      <c r="C5" s="47"/>
      <c r="D5" s="47"/>
      <c r="E5" s="47"/>
      <c r="F5" s="47"/>
      <c r="G5" s="47"/>
      <c r="H5" s="47"/>
      <c r="I5" s="47"/>
    </row>
    <row r="6" ht="21" customHeight="1">
      <c r="I6" s="11" t="s">
        <v>27</v>
      </c>
    </row>
    <row r="7" spans="1:9" ht="144.75" customHeight="1">
      <c r="A7" s="9" t="s">
        <v>20</v>
      </c>
      <c r="B7" s="9" t="s">
        <v>4</v>
      </c>
      <c r="C7" s="9" t="s">
        <v>6</v>
      </c>
      <c r="D7" s="9" t="s">
        <v>21</v>
      </c>
      <c r="E7" s="9" t="s">
        <v>5</v>
      </c>
      <c r="F7" s="9" t="s">
        <v>0</v>
      </c>
      <c r="G7" s="9" t="s">
        <v>1</v>
      </c>
      <c r="H7" s="9" t="s">
        <v>2</v>
      </c>
      <c r="I7" s="9" t="s">
        <v>3</v>
      </c>
    </row>
    <row r="8" spans="1:9" ht="51.75" customHeight="1">
      <c r="A8" s="16" t="s">
        <v>29</v>
      </c>
      <c r="B8" s="9"/>
      <c r="C8" s="9"/>
      <c r="D8" s="9" t="s">
        <v>28</v>
      </c>
      <c r="E8" s="9"/>
      <c r="F8" s="9"/>
      <c r="G8" s="9"/>
      <c r="H8" s="9"/>
      <c r="I8" s="4">
        <f>SUM(I10:I13)</f>
        <v>12763000</v>
      </c>
    </row>
    <row r="9" spans="1:9" ht="74.25" customHeight="1">
      <c r="A9" s="18" t="s">
        <v>30</v>
      </c>
      <c r="B9" s="9"/>
      <c r="C9" s="9"/>
      <c r="D9" s="10" t="s">
        <v>28</v>
      </c>
      <c r="E9" s="9"/>
      <c r="F9" s="9"/>
      <c r="G9" s="9"/>
      <c r="H9" s="9"/>
      <c r="I9" s="5">
        <f>I13+I10+I12+I11</f>
        <v>12763000</v>
      </c>
    </row>
    <row r="10" spans="1:9" ht="82.5" customHeight="1">
      <c r="A10" s="21" t="s">
        <v>59</v>
      </c>
      <c r="B10" s="21" t="s">
        <v>8</v>
      </c>
      <c r="C10" s="21" t="s">
        <v>7</v>
      </c>
      <c r="D10" s="32" t="s">
        <v>23</v>
      </c>
      <c r="E10" s="37" t="s">
        <v>60</v>
      </c>
      <c r="F10" s="9"/>
      <c r="G10" s="9"/>
      <c r="H10" s="9"/>
      <c r="I10" s="5">
        <v>100000</v>
      </c>
    </row>
    <row r="11" spans="1:9" ht="111" customHeight="1">
      <c r="A11" s="21" t="s">
        <v>59</v>
      </c>
      <c r="B11" s="21" t="s">
        <v>8</v>
      </c>
      <c r="C11" s="21" t="s">
        <v>7</v>
      </c>
      <c r="D11" s="32" t="s">
        <v>23</v>
      </c>
      <c r="E11" s="37" t="s">
        <v>61</v>
      </c>
      <c r="F11" s="9"/>
      <c r="G11" s="9"/>
      <c r="H11" s="9"/>
      <c r="I11" s="5">
        <v>563000</v>
      </c>
    </row>
    <row r="12" spans="1:9" ht="93.75" customHeight="1">
      <c r="A12" s="21" t="s">
        <v>59</v>
      </c>
      <c r="B12" s="21" t="s">
        <v>8</v>
      </c>
      <c r="C12" s="21" t="s">
        <v>7</v>
      </c>
      <c r="D12" s="32" t="s">
        <v>23</v>
      </c>
      <c r="E12" s="43" t="s">
        <v>62</v>
      </c>
      <c r="F12" s="9"/>
      <c r="G12" s="9"/>
      <c r="H12" s="9"/>
      <c r="I12" s="5">
        <v>12000000</v>
      </c>
    </row>
    <row r="13" spans="1:9" ht="111" customHeight="1">
      <c r="A13" s="21" t="s">
        <v>59</v>
      </c>
      <c r="B13" s="21" t="s">
        <v>8</v>
      </c>
      <c r="C13" s="21" t="s">
        <v>7</v>
      </c>
      <c r="D13" s="32" t="s">
        <v>23</v>
      </c>
      <c r="E13" s="43" t="s">
        <v>63</v>
      </c>
      <c r="F13" s="9"/>
      <c r="G13" s="9"/>
      <c r="H13" s="9"/>
      <c r="I13" s="5">
        <v>100000</v>
      </c>
    </row>
    <row r="14" spans="1:9" ht="51" customHeight="1">
      <c r="A14" s="16" t="s">
        <v>38</v>
      </c>
      <c r="B14" s="10"/>
      <c r="C14" s="1"/>
      <c r="D14" s="9" t="s">
        <v>37</v>
      </c>
      <c r="E14" s="35"/>
      <c r="F14" s="9"/>
      <c r="G14" s="9"/>
      <c r="H14" s="9"/>
      <c r="I14" s="4">
        <f>+I15</f>
        <v>350000</v>
      </c>
    </row>
    <row r="15" spans="1:9" ht="59.25" customHeight="1">
      <c r="A15" s="18" t="s">
        <v>39</v>
      </c>
      <c r="B15" s="10"/>
      <c r="C15" s="1"/>
      <c r="D15" s="10" t="s">
        <v>37</v>
      </c>
      <c r="E15" s="35"/>
      <c r="F15" s="9"/>
      <c r="G15" s="9"/>
      <c r="H15" s="9"/>
      <c r="I15" s="5">
        <f>+I16</f>
        <v>350000</v>
      </c>
    </row>
    <row r="16" spans="1:9" ht="198" customHeight="1">
      <c r="A16" s="21" t="s">
        <v>64</v>
      </c>
      <c r="B16" s="21" t="s">
        <v>8</v>
      </c>
      <c r="C16" s="21" t="s">
        <v>7</v>
      </c>
      <c r="D16" s="32" t="s">
        <v>23</v>
      </c>
      <c r="E16" s="41" t="s">
        <v>101</v>
      </c>
      <c r="F16" s="9"/>
      <c r="G16" s="9"/>
      <c r="H16" s="9"/>
      <c r="I16" s="5">
        <v>350000</v>
      </c>
    </row>
    <row r="17" spans="1:9" ht="73.5" customHeight="1">
      <c r="A17" s="19" t="s">
        <v>31</v>
      </c>
      <c r="B17" s="20"/>
      <c r="C17" s="21"/>
      <c r="D17" s="22" t="s">
        <v>40</v>
      </c>
      <c r="E17" s="31"/>
      <c r="F17" s="22"/>
      <c r="G17" s="22"/>
      <c r="H17" s="22"/>
      <c r="I17" s="23">
        <f>+I19+I20</f>
        <v>40000</v>
      </c>
    </row>
    <row r="18" spans="1:9" ht="87.75" customHeight="1">
      <c r="A18" s="24" t="s">
        <v>32</v>
      </c>
      <c r="B18" s="20"/>
      <c r="C18" s="21"/>
      <c r="D18" s="20" t="s">
        <v>40</v>
      </c>
      <c r="E18" s="31"/>
      <c r="F18" s="22"/>
      <c r="G18" s="22"/>
      <c r="H18" s="22"/>
      <c r="I18" s="25">
        <f>SUM(I19:I20)</f>
        <v>40000</v>
      </c>
    </row>
    <row r="19" spans="1:9" ht="96.75" customHeight="1">
      <c r="A19" s="1" t="s">
        <v>65</v>
      </c>
      <c r="B19" s="1" t="s">
        <v>8</v>
      </c>
      <c r="C19" s="1" t="s">
        <v>7</v>
      </c>
      <c r="D19" s="40" t="s">
        <v>23</v>
      </c>
      <c r="E19" s="37" t="s">
        <v>66</v>
      </c>
      <c r="F19" s="22"/>
      <c r="G19" s="22"/>
      <c r="H19" s="22"/>
      <c r="I19" s="25">
        <v>25000</v>
      </c>
    </row>
    <row r="20" spans="1:9" ht="121.5" customHeight="1">
      <c r="A20" s="1" t="s">
        <v>65</v>
      </c>
      <c r="B20" s="1" t="s">
        <v>8</v>
      </c>
      <c r="C20" s="1" t="s">
        <v>7</v>
      </c>
      <c r="D20" s="40" t="s">
        <v>23</v>
      </c>
      <c r="E20" s="37" t="s">
        <v>67</v>
      </c>
      <c r="F20" s="22"/>
      <c r="G20" s="22"/>
      <c r="H20" s="22"/>
      <c r="I20" s="25">
        <v>15000</v>
      </c>
    </row>
    <row r="21" spans="1:9" ht="56.25" customHeight="1">
      <c r="A21" s="27" t="s">
        <v>9</v>
      </c>
      <c r="B21" s="27"/>
      <c r="C21" s="27"/>
      <c r="D21" s="22" t="s">
        <v>10</v>
      </c>
      <c r="E21" s="28"/>
      <c r="F21" s="29"/>
      <c r="G21" s="29"/>
      <c r="H21" s="29"/>
      <c r="I21" s="23">
        <f>I22</f>
        <v>580530</v>
      </c>
    </row>
    <row r="22" spans="1:9" ht="56.25" customHeight="1">
      <c r="A22" s="21" t="s">
        <v>11</v>
      </c>
      <c r="B22" s="21"/>
      <c r="C22" s="21"/>
      <c r="D22" s="20" t="s">
        <v>10</v>
      </c>
      <c r="E22" s="28"/>
      <c r="F22" s="29"/>
      <c r="G22" s="29"/>
      <c r="H22" s="29"/>
      <c r="I22" s="25">
        <f>SUM(I23:I27)</f>
        <v>580530</v>
      </c>
    </row>
    <row r="23" spans="1:9" ht="77.25" customHeight="1">
      <c r="A23" s="21" t="s">
        <v>12</v>
      </c>
      <c r="B23" s="21" t="s">
        <v>8</v>
      </c>
      <c r="C23" s="21" t="s">
        <v>7</v>
      </c>
      <c r="D23" s="30" t="s">
        <v>23</v>
      </c>
      <c r="E23" s="37" t="s">
        <v>68</v>
      </c>
      <c r="F23" s="29"/>
      <c r="G23" s="29"/>
      <c r="H23" s="29"/>
      <c r="I23" s="25">
        <f>200000-50000</f>
        <v>150000</v>
      </c>
    </row>
    <row r="24" spans="1:9" ht="131.25" customHeight="1">
      <c r="A24" s="21" t="s">
        <v>12</v>
      </c>
      <c r="B24" s="21" t="s">
        <v>8</v>
      </c>
      <c r="C24" s="21" t="s">
        <v>7</v>
      </c>
      <c r="D24" s="30" t="s">
        <v>23</v>
      </c>
      <c r="E24" s="37" t="s">
        <v>69</v>
      </c>
      <c r="F24" s="29"/>
      <c r="G24" s="29"/>
      <c r="H24" s="29"/>
      <c r="I24" s="25">
        <v>200000</v>
      </c>
    </row>
    <row r="25" spans="1:9" ht="130.5" customHeight="1">
      <c r="A25" s="1" t="s">
        <v>12</v>
      </c>
      <c r="B25" s="1" t="s">
        <v>8</v>
      </c>
      <c r="C25" s="1" t="s">
        <v>7</v>
      </c>
      <c r="D25" s="38" t="s">
        <v>23</v>
      </c>
      <c r="E25" s="37" t="s">
        <v>70</v>
      </c>
      <c r="F25" s="39"/>
      <c r="G25" s="39"/>
      <c r="H25" s="39"/>
      <c r="I25" s="5">
        <v>15830</v>
      </c>
    </row>
    <row r="26" spans="1:9" ht="145.5" customHeight="1">
      <c r="A26" s="1" t="s">
        <v>12</v>
      </c>
      <c r="B26" s="1" t="s">
        <v>8</v>
      </c>
      <c r="C26" s="1" t="s">
        <v>7</v>
      </c>
      <c r="D26" s="38" t="s">
        <v>23</v>
      </c>
      <c r="E26" s="37" t="s">
        <v>71</v>
      </c>
      <c r="F26" s="39"/>
      <c r="G26" s="39"/>
      <c r="H26" s="39"/>
      <c r="I26" s="5">
        <v>14700</v>
      </c>
    </row>
    <row r="27" spans="1:9" ht="102" customHeight="1">
      <c r="A27" s="1" t="s">
        <v>12</v>
      </c>
      <c r="B27" s="1" t="s">
        <v>8</v>
      </c>
      <c r="C27" s="1" t="s">
        <v>7</v>
      </c>
      <c r="D27" s="38" t="s">
        <v>23</v>
      </c>
      <c r="E27" s="26" t="s">
        <v>72</v>
      </c>
      <c r="F27" s="39"/>
      <c r="G27" s="39"/>
      <c r="H27" s="39"/>
      <c r="I27" s="5">
        <v>200000</v>
      </c>
    </row>
    <row r="28" spans="1:9" ht="63" customHeight="1">
      <c r="A28" s="27" t="s">
        <v>13</v>
      </c>
      <c r="B28" s="27"/>
      <c r="C28" s="27"/>
      <c r="D28" s="22" t="s">
        <v>14</v>
      </c>
      <c r="E28" s="28"/>
      <c r="F28" s="29"/>
      <c r="G28" s="29"/>
      <c r="H28" s="29"/>
      <c r="I28" s="23">
        <f>+I29</f>
        <v>6682190</v>
      </c>
    </row>
    <row r="29" spans="1:9" ht="64.5" customHeight="1">
      <c r="A29" s="21" t="s">
        <v>15</v>
      </c>
      <c r="B29" s="21"/>
      <c r="C29" s="21"/>
      <c r="D29" s="20" t="s">
        <v>14</v>
      </c>
      <c r="E29" s="28"/>
      <c r="F29" s="29"/>
      <c r="G29" s="29"/>
      <c r="H29" s="29"/>
      <c r="I29" s="25">
        <f>SUM(I30:I37)</f>
        <v>6682190</v>
      </c>
    </row>
    <row r="30" spans="1:9" ht="123.75" customHeight="1">
      <c r="A30" s="21" t="s">
        <v>16</v>
      </c>
      <c r="B30" s="21" t="s">
        <v>8</v>
      </c>
      <c r="C30" s="21" t="s">
        <v>7</v>
      </c>
      <c r="D30" s="32" t="s">
        <v>23</v>
      </c>
      <c r="E30" s="26" t="s">
        <v>83</v>
      </c>
      <c r="F30" s="29"/>
      <c r="G30" s="29"/>
      <c r="H30" s="29"/>
      <c r="I30" s="25">
        <v>950000</v>
      </c>
    </row>
    <row r="31" spans="1:9" ht="112.5" customHeight="1">
      <c r="A31" s="21" t="s">
        <v>16</v>
      </c>
      <c r="B31" s="21" t="s">
        <v>8</v>
      </c>
      <c r="C31" s="21" t="s">
        <v>7</v>
      </c>
      <c r="D31" s="32" t="s">
        <v>23</v>
      </c>
      <c r="E31" s="37" t="s">
        <v>98</v>
      </c>
      <c r="F31" s="29"/>
      <c r="G31" s="29"/>
      <c r="H31" s="29"/>
      <c r="I31" s="25">
        <v>70000</v>
      </c>
    </row>
    <row r="32" spans="1:9" ht="120.75" customHeight="1">
      <c r="A32" s="21" t="s">
        <v>16</v>
      </c>
      <c r="B32" s="21" t="s">
        <v>8</v>
      </c>
      <c r="C32" s="21" t="s">
        <v>7</v>
      </c>
      <c r="D32" s="32" t="s">
        <v>23</v>
      </c>
      <c r="E32" s="37" t="s">
        <v>99</v>
      </c>
      <c r="F32" s="29"/>
      <c r="G32" s="29"/>
      <c r="H32" s="29"/>
      <c r="I32" s="25">
        <v>1495000</v>
      </c>
    </row>
    <row r="33" spans="1:9" ht="73.5" customHeight="1">
      <c r="A33" s="21" t="s">
        <v>16</v>
      </c>
      <c r="B33" s="21" t="s">
        <v>8</v>
      </c>
      <c r="C33" s="21" t="s">
        <v>7</v>
      </c>
      <c r="D33" s="32" t="s">
        <v>23</v>
      </c>
      <c r="E33" s="37" t="s">
        <v>84</v>
      </c>
      <c r="F33" s="29"/>
      <c r="G33" s="29"/>
      <c r="H33" s="29"/>
      <c r="I33" s="25">
        <v>987190</v>
      </c>
    </row>
    <row r="34" spans="1:9" ht="73.5" customHeight="1">
      <c r="A34" s="21" t="s">
        <v>16</v>
      </c>
      <c r="B34" s="21" t="s">
        <v>8</v>
      </c>
      <c r="C34" s="21" t="s">
        <v>7</v>
      </c>
      <c r="D34" s="32" t="s">
        <v>23</v>
      </c>
      <c r="E34" s="37" t="s">
        <v>74</v>
      </c>
      <c r="F34" s="29"/>
      <c r="G34" s="29"/>
      <c r="H34" s="29"/>
      <c r="I34" s="25">
        <v>680000</v>
      </c>
    </row>
    <row r="35" spans="1:9" ht="133.5" customHeight="1">
      <c r="A35" s="21" t="s">
        <v>16</v>
      </c>
      <c r="B35" s="21" t="s">
        <v>8</v>
      </c>
      <c r="C35" s="21" t="s">
        <v>7</v>
      </c>
      <c r="D35" s="32" t="s">
        <v>23</v>
      </c>
      <c r="E35" s="37" t="s">
        <v>85</v>
      </c>
      <c r="F35" s="29"/>
      <c r="G35" s="29"/>
      <c r="H35" s="29"/>
      <c r="I35" s="25">
        <v>683812.34</v>
      </c>
    </row>
    <row r="36" spans="1:9" ht="120" customHeight="1">
      <c r="A36" s="21" t="s">
        <v>16</v>
      </c>
      <c r="B36" s="21" t="s">
        <v>8</v>
      </c>
      <c r="C36" s="21" t="s">
        <v>7</v>
      </c>
      <c r="D36" s="32" t="s">
        <v>23</v>
      </c>
      <c r="E36" s="37" t="s">
        <v>86</v>
      </c>
      <c r="F36" s="29"/>
      <c r="G36" s="29"/>
      <c r="H36" s="29"/>
      <c r="I36" s="25">
        <v>878218</v>
      </c>
    </row>
    <row r="37" spans="1:9" ht="136.5" customHeight="1">
      <c r="A37" s="21" t="s">
        <v>16</v>
      </c>
      <c r="B37" s="21" t="s">
        <v>8</v>
      </c>
      <c r="C37" s="21" t="s">
        <v>7</v>
      </c>
      <c r="D37" s="32" t="s">
        <v>23</v>
      </c>
      <c r="E37" s="37" t="s">
        <v>73</v>
      </c>
      <c r="F37" s="29"/>
      <c r="G37" s="29"/>
      <c r="H37" s="29"/>
      <c r="I37" s="25">
        <v>937969.66</v>
      </c>
    </row>
    <row r="38" spans="1:9" ht="70.5" customHeight="1">
      <c r="A38" s="27" t="s">
        <v>33</v>
      </c>
      <c r="B38" s="27"/>
      <c r="C38" s="27"/>
      <c r="D38" s="22" t="s">
        <v>34</v>
      </c>
      <c r="E38" s="26"/>
      <c r="F38" s="29"/>
      <c r="G38" s="29"/>
      <c r="H38" s="29"/>
      <c r="I38" s="23">
        <f>+I39</f>
        <v>4662000</v>
      </c>
    </row>
    <row r="39" spans="1:9" ht="58.5" customHeight="1">
      <c r="A39" s="21" t="s">
        <v>35</v>
      </c>
      <c r="B39" s="21"/>
      <c r="C39" s="21"/>
      <c r="D39" s="20" t="s">
        <v>34</v>
      </c>
      <c r="E39" s="31"/>
      <c r="F39" s="29"/>
      <c r="G39" s="29"/>
      <c r="H39" s="29"/>
      <c r="I39" s="25">
        <f>SUM(I40:I41)</f>
        <v>4662000</v>
      </c>
    </row>
    <row r="40" spans="1:9" ht="135.75" customHeight="1">
      <c r="A40" s="21" t="s">
        <v>36</v>
      </c>
      <c r="B40" s="21" t="s">
        <v>8</v>
      </c>
      <c r="C40" s="21" t="s">
        <v>7</v>
      </c>
      <c r="D40" s="32" t="s">
        <v>23</v>
      </c>
      <c r="E40" s="37" t="s">
        <v>75</v>
      </c>
      <c r="F40" s="29"/>
      <c r="G40" s="29"/>
      <c r="H40" s="29"/>
      <c r="I40" s="25">
        <v>3800000</v>
      </c>
    </row>
    <row r="41" spans="1:9" ht="114.75" customHeight="1">
      <c r="A41" s="21" t="s">
        <v>36</v>
      </c>
      <c r="B41" s="21" t="s">
        <v>8</v>
      </c>
      <c r="C41" s="21" t="s">
        <v>7</v>
      </c>
      <c r="D41" s="32" t="s">
        <v>23</v>
      </c>
      <c r="E41" s="37" t="s">
        <v>76</v>
      </c>
      <c r="F41" s="29"/>
      <c r="G41" s="29"/>
      <c r="H41" s="29"/>
      <c r="I41" s="25">
        <v>862000</v>
      </c>
    </row>
    <row r="42" spans="1:9" ht="61.5" customHeight="1">
      <c r="A42" s="27" t="s">
        <v>17</v>
      </c>
      <c r="B42" s="27"/>
      <c r="C42" s="27"/>
      <c r="D42" s="22" t="s">
        <v>18</v>
      </c>
      <c r="E42" s="28"/>
      <c r="F42" s="29"/>
      <c r="G42" s="33"/>
      <c r="H42" s="29"/>
      <c r="I42" s="23">
        <f>I43</f>
        <v>27419300</v>
      </c>
    </row>
    <row r="43" spans="1:9" ht="62.25" customHeight="1">
      <c r="A43" s="21" t="s">
        <v>19</v>
      </c>
      <c r="B43" s="34"/>
      <c r="C43" s="34"/>
      <c r="D43" s="20" t="s">
        <v>18</v>
      </c>
      <c r="E43" s="28"/>
      <c r="F43" s="29"/>
      <c r="G43" s="29"/>
      <c r="H43" s="29"/>
      <c r="I43" s="25">
        <f>SUM(I44:I71)</f>
        <v>27419300</v>
      </c>
    </row>
    <row r="44" spans="1:9" ht="174.75" customHeight="1">
      <c r="A44" s="21" t="s">
        <v>24</v>
      </c>
      <c r="B44" s="21" t="s">
        <v>8</v>
      </c>
      <c r="C44" s="21" t="s">
        <v>7</v>
      </c>
      <c r="D44" s="32" t="s">
        <v>23</v>
      </c>
      <c r="E44" s="37" t="s">
        <v>45</v>
      </c>
      <c r="F44" s="29"/>
      <c r="G44" s="29"/>
      <c r="H44" s="29"/>
      <c r="I44" s="5">
        <v>135000</v>
      </c>
    </row>
    <row r="45" spans="1:9" ht="168" customHeight="1">
      <c r="A45" s="21" t="s">
        <v>24</v>
      </c>
      <c r="B45" s="21" t="s">
        <v>8</v>
      </c>
      <c r="C45" s="21" t="s">
        <v>7</v>
      </c>
      <c r="D45" s="32" t="s">
        <v>23</v>
      </c>
      <c r="E45" s="26" t="s">
        <v>46</v>
      </c>
      <c r="F45" s="29"/>
      <c r="G45" s="29"/>
      <c r="H45" s="29"/>
      <c r="I45" s="25">
        <v>1000000</v>
      </c>
    </row>
    <row r="46" spans="1:9" ht="118.5" customHeight="1">
      <c r="A46" s="21" t="s">
        <v>24</v>
      </c>
      <c r="B46" s="21" t="s">
        <v>8</v>
      </c>
      <c r="C46" s="21" t="s">
        <v>7</v>
      </c>
      <c r="D46" s="32" t="s">
        <v>23</v>
      </c>
      <c r="E46" s="26" t="s">
        <v>96</v>
      </c>
      <c r="F46" s="29"/>
      <c r="G46" s="29"/>
      <c r="H46" s="29"/>
      <c r="I46" s="25">
        <v>1090000</v>
      </c>
    </row>
    <row r="47" spans="1:9" ht="86.25" customHeight="1">
      <c r="A47" s="21" t="s">
        <v>24</v>
      </c>
      <c r="B47" s="21" t="s">
        <v>8</v>
      </c>
      <c r="C47" s="21" t="s">
        <v>7</v>
      </c>
      <c r="D47" s="32" t="s">
        <v>23</v>
      </c>
      <c r="E47" s="37" t="s">
        <v>87</v>
      </c>
      <c r="F47" s="29"/>
      <c r="G47" s="29"/>
      <c r="H47" s="29"/>
      <c r="I47" s="25">
        <v>1500000</v>
      </c>
    </row>
    <row r="48" spans="1:9" ht="126.75" customHeight="1">
      <c r="A48" s="1" t="s">
        <v>24</v>
      </c>
      <c r="B48" s="1" t="s">
        <v>8</v>
      </c>
      <c r="C48" s="1" t="s">
        <v>7</v>
      </c>
      <c r="D48" s="40" t="s">
        <v>23</v>
      </c>
      <c r="E48" s="37" t="s">
        <v>47</v>
      </c>
      <c r="F48" s="39"/>
      <c r="G48" s="39"/>
      <c r="H48" s="39"/>
      <c r="I48" s="5">
        <v>4200000</v>
      </c>
    </row>
    <row r="49" spans="1:9" ht="106.5" customHeight="1">
      <c r="A49" s="21" t="s">
        <v>24</v>
      </c>
      <c r="B49" s="21" t="s">
        <v>8</v>
      </c>
      <c r="C49" s="21" t="s">
        <v>7</v>
      </c>
      <c r="D49" s="32" t="s">
        <v>23</v>
      </c>
      <c r="E49" s="37" t="s">
        <v>48</v>
      </c>
      <c r="F49" s="29"/>
      <c r="G49" s="29"/>
      <c r="H49" s="29"/>
      <c r="I49" s="25">
        <v>616100</v>
      </c>
    </row>
    <row r="50" spans="1:9" ht="124.5" customHeight="1">
      <c r="A50" s="21" t="s">
        <v>24</v>
      </c>
      <c r="B50" s="21" t="s">
        <v>8</v>
      </c>
      <c r="C50" s="21" t="s">
        <v>7</v>
      </c>
      <c r="D50" s="32" t="s">
        <v>23</v>
      </c>
      <c r="E50" s="37" t="s">
        <v>49</v>
      </c>
      <c r="F50" s="29"/>
      <c r="G50" s="29"/>
      <c r="H50" s="29"/>
      <c r="I50" s="25">
        <v>687200</v>
      </c>
    </row>
    <row r="51" spans="1:9" ht="80.25" customHeight="1">
      <c r="A51" s="21" t="s">
        <v>24</v>
      </c>
      <c r="B51" s="21" t="s">
        <v>8</v>
      </c>
      <c r="C51" s="21" t="s">
        <v>7</v>
      </c>
      <c r="D51" s="32" t="s">
        <v>23</v>
      </c>
      <c r="E51" s="41" t="s">
        <v>50</v>
      </c>
      <c r="F51" s="29"/>
      <c r="G51" s="29"/>
      <c r="H51" s="29"/>
      <c r="I51" s="25">
        <v>250000</v>
      </c>
    </row>
    <row r="52" spans="1:9" ht="122.25" customHeight="1">
      <c r="A52" s="21" t="s">
        <v>24</v>
      </c>
      <c r="B52" s="21" t="s">
        <v>8</v>
      </c>
      <c r="C52" s="21" t="s">
        <v>7</v>
      </c>
      <c r="D52" s="32" t="s">
        <v>23</v>
      </c>
      <c r="E52" s="26" t="s">
        <v>51</v>
      </c>
      <c r="F52" s="29"/>
      <c r="G52" s="29"/>
      <c r="H52" s="29"/>
      <c r="I52" s="25">
        <v>1330000</v>
      </c>
    </row>
    <row r="53" spans="1:9" ht="109.5" customHeight="1">
      <c r="A53" s="21" t="s">
        <v>24</v>
      </c>
      <c r="B53" s="21" t="s">
        <v>8</v>
      </c>
      <c r="C53" s="21" t="s">
        <v>7</v>
      </c>
      <c r="D53" s="32" t="s">
        <v>23</v>
      </c>
      <c r="E53" s="41" t="s">
        <v>52</v>
      </c>
      <c r="F53" s="29"/>
      <c r="G53" s="29"/>
      <c r="H53" s="29"/>
      <c r="I53" s="25">
        <v>1170000</v>
      </c>
    </row>
    <row r="54" spans="1:9" ht="123.75" customHeight="1">
      <c r="A54" s="21" t="s">
        <v>24</v>
      </c>
      <c r="B54" s="21" t="s">
        <v>8</v>
      </c>
      <c r="C54" s="21" t="s">
        <v>7</v>
      </c>
      <c r="D54" s="32" t="s">
        <v>23</v>
      </c>
      <c r="E54" s="41" t="s">
        <v>105</v>
      </c>
      <c r="F54" s="29"/>
      <c r="G54" s="29"/>
      <c r="H54" s="29"/>
      <c r="I54" s="25">
        <v>1340000</v>
      </c>
    </row>
    <row r="55" spans="1:9" ht="144.75" customHeight="1">
      <c r="A55" s="21" t="s">
        <v>24</v>
      </c>
      <c r="B55" s="21" t="s">
        <v>8</v>
      </c>
      <c r="C55" s="21" t="s">
        <v>7</v>
      </c>
      <c r="D55" s="32" t="s">
        <v>23</v>
      </c>
      <c r="E55" s="41" t="s">
        <v>53</v>
      </c>
      <c r="F55" s="29"/>
      <c r="G55" s="29"/>
      <c r="H55" s="29"/>
      <c r="I55" s="25">
        <v>1500000</v>
      </c>
    </row>
    <row r="56" spans="1:9" ht="147.75" customHeight="1">
      <c r="A56" s="21" t="s">
        <v>24</v>
      </c>
      <c r="B56" s="21" t="s">
        <v>8</v>
      </c>
      <c r="C56" s="21" t="s">
        <v>7</v>
      </c>
      <c r="D56" s="32" t="s">
        <v>23</v>
      </c>
      <c r="E56" s="41" t="s">
        <v>54</v>
      </c>
      <c r="F56" s="29"/>
      <c r="G56" s="29"/>
      <c r="H56" s="29"/>
      <c r="I56" s="25">
        <v>100000</v>
      </c>
    </row>
    <row r="57" spans="1:9" ht="101.25" customHeight="1">
      <c r="A57" s="21" t="s">
        <v>24</v>
      </c>
      <c r="B57" s="21" t="s">
        <v>8</v>
      </c>
      <c r="C57" s="21" t="s">
        <v>7</v>
      </c>
      <c r="D57" s="32" t="s">
        <v>23</v>
      </c>
      <c r="E57" s="42" t="s">
        <v>55</v>
      </c>
      <c r="F57" s="29"/>
      <c r="G57" s="29"/>
      <c r="H57" s="29"/>
      <c r="I57" s="5">
        <v>1476000</v>
      </c>
    </row>
    <row r="58" spans="1:9" ht="134.25" customHeight="1">
      <c r="A58" s="21" t="s">
        <v>24</v>
      </c>
      <c r="B58" s="21" t="s">
        <v>8</v>
      </c>
      <c r="C58" s="21" t="s">
        <v>7</v>
      </c>
      <c r="D58" s="32" t="s">
        <v>23</v>
      </c>
      <c r="E58" s="42" t="s">
        <v>56</v>
      </c>
      <c r="F58" s="29"/>
      <c r="G58" s="29"/>
      <c r="H58" s="29"/>
      <c r="I58" s="25">
        <v>1460000</v>
      </c>
    </row>
    <row r="59" spans="1:9" ht="127.5" customHeight="1">
      <c r="A59" s="21" t="s">
        <v>24</v>
      </c>
      <c r="B59" s="21" t="s">
        <v>8</v>
      </c>
      <c r="C59" s="21" t="s">
        <v>7</v>
      </c>
      <c r="D59" s="32" t="s">
        <v>23</v>
      </c>
      <c r="E59" s="41" t="s">
        <v>95</v>
      </c>
      <c r="F59" s="29"/>
      <c r="G59" s="29"/>
      <c r="H59" s="29"/>
      <c r="I59" s="25">
        <v>25000</v>
      </c>
    </row>
    <row r="60" spans="1:9" ht="162.75" customHeight="1">
      <c r="A60" s="21" t="s">
        <v>24</v>
      </c>
      <c r="B60" s="21" t="s">
        <v>8</v>
      </c>
      <c r="C60" s="21" t="s">
        <v>7</v>
      </c>
      <c r="D60" s="32" t="s">
        <v>23</v>
      </c>
      <c r="E60" s="41" t="s">
        <v>91</v>
      </c>
      <c r="F60" s="29"/>
      <c r="G60" s="29"/>
      <c r="H60" s="29"/>
      <c r="I60" s="25">
        <v>25000</v>
      </c>
    </row>
    <row r="61" spans="1:9" ht="159" customHeight="1">
      <c r="A61" s="21" t="s">
        <v>24</v>
      </c>
      <c r="B61" s="21" t="s">
        <v>8</v>
      </c>
      <c r="C61" s="21" t="s">
        <v>7</v>
      </c>
      <c r="D61" s="32" t="s">
        <v>23</v>
      </c>
      <c r="E61" s="42" t="s">
        <v>94</v>
      </c>
      <c r="F61" s="21"/>
      <c r="G61" s="21"/>
      <c r="H61" s="32"/>
      <c r="I61" s="25">
        <v>25000</v>
      </c>
    </row>
    <row r="62" spans="1:9" ht="140.25" customHeight="1">
      <c r="A62" s="21" t="s">
        <v>24</v>
      </c>
      <c r="B62" s="21" t="s">
        <v>8</v>
      </c>
      <c r="C62" s="21" t="s">
        <v>7</v>
      </c>
      <c r="D62" s="32" t="s">
        <v>23</v>
      </c>
      <c r="E62" s="42" t="s">
        <v>92</v>
      </c>
      <c r="F62" s="29"/>
      <c r="G62" s="29"/>
      <c r="H62" s="29"/>
      <c r="I62" s="25">
        <v>25000</v>
      </c>
    </row>
    <row r="63" spans="1:9" ht="133.5" customHeight="1">
      <c r="A63" s="21" t="s">
        <v>24</v>
      </c>
      <c r="B63" s="21" t="s">
        <v>8</v>
      </c>
      <c r="C63" s="21" t="s">
        <v>7</v>
      </c>
      <c r="D63" s="32" t="s">
        <v>23</v>
      </c>
      <c r="E63" s="42" t="s">
        <v>93</v>
      </c>
      <c r="F63" s="29"/>
      <c r="G63" s="29"/>
      <c r="H63" s="29"/>
      <c r="I63" s="25">
        <v>25000</v>
      </c>
    </row>
    <row r="64" spans="1:9" ht="101.25" customHeight="1">
      <c r="A64" s="1" t="s">
        <v>24</v>
      </c>
      <c r="B64" s="1" t="s">
        <v>8</v>
      </c>
      <c r="C64" s="1" t="s">
        <v>7</v>
      </c>
      <c r="D64" s="40" t="s">
        <v>23</v>
      </c>
      <c r="E64" s="42" t="s">
        <v>57</v>
      </c>
      <c r="F64" s="39"/>
      <c r="G64" s="39"/>
      <c r="H64" s="39"/>
      <c r="I64" s="5">
        <v>2500000</v>
      </c>
    </row>
    <row r="65" spans="1:9" ht="114" customHeight="1">
      <c r="A65" s="1" t="s">
        <v>24</v>
      </c>
      <c r="B65" s="1" t="s">
        <v>8</v>
      </c>
      <c r="C65" s="1" t="s">
        <v>7</v>
      </c>
      <c r="D65" s="40" t="s">
        <v>23</v>
      </c>
      <c r="E65" s="43" t="s">
        <v>88</v>
      </c>
      <c r="F65" s="29"/>
      <c r="G65" s="29"/>
      <c r="H65" s="29"/>
      <c r="I65" s="25">
        <v>4500000</v>
      </c>
    </row>
    <row r="66" spans="1:9" ht="171.75" customHeight="1">
      <c r="A66" s="1" t="s">
        <v>24</v>
      </c>
      <c r="B66" s="1" t="s">
        <v>8</v>
      </c>
      <c r="C66" s="1" t="s">
        <v>7</v>
      </c>
      <c r="D66" s="40" t="s">
        <v>23</v>
      </c>
      <c r="E66" s="43" t="s">
        <v>58</v>
      </c>
      <c r="F66" s="29"/>
      <c r="G66" s="29"/>
      <c r="H66" s="29"/>
      <c r="I66" s="25">
        <v>415000</v>
      </c>
    </row>
    <row r="67" spans="1:9" ht="143.25" customHeight="1">
      <c r="A67" s="1" t="s">
        <v>24</v>
      </c>
      <c r="B67" s="1" t="s">
        <v>8</v>
      </c>
      <c r="C67" s="1" t="s">
        <v>7</v>
      </c>
      <c r="D67" s="40" t="s">
        <v>23</v>
      </c>
      <c r="E67" s="26" t="s">
        <v>100</v>
      </c>
      <c r="F67" s="29"/>
      <c r="G67" s="29"/>
      <c r="H67" s="29"/>
      <c r="I67" s="25">
        <v>200000</v>
      </c>
    </row>
    <row r="68" spans="1:9" ht="144.75" customHeight="1">
      <c r="A68" s="1" t="s">
        <v>24</v>
      </c>
      <c r="B68" s="1" t="s">
        <v>8</v>
      </c>
      <c r="C68" s="1" t="s">
        <v>7</v>
      </c>
      <c r="D68" s="40" t="s">
        <v>23</v>
      </c>
      <c r="E68" s="43" t="s">
        <v>97</v>
      </c>
      <c r="F68" s="29"/>
      <c r="G68" s="29"/>
      <c r="H68" s="29"/>
      <c r="I68" s="25">
        <v>200000</v>
      </c>
    </row>
    <row r="69" spans="1:9" ht="92.25" customHeight="1">
      <c r="A69" s="1" t="s">
        <v>24</v>
      </c>
      <c r="B69" s="1" t="s">
        <v>8</v>
      </c>
      <c r="C69" s="1" t="s">
        <v>7</v>
      </c>
      <c r="D69" s="40" t="s">
        <v>23</v>
      </c>
      <c r="E69" s="43" t="s">
        <v>108</v>
      </c>
      <c r="F69" s="29"/>
      <c r="G69" s="29"/>
      <c r="H69" s="29"/>
      <c r="I69" s="25">
        <v>270000</v>
      </c>
    </row>
    <row r="70" spans="1:9" ht="87.75" customHeight="1">
      <c r="A70" s="1" t="s">
        <v>24</v>
      </c>
      <c r="B70" s="1" t="s">
        <v>8</v>
      </c>
      <c r="C70" s="1" t="s">
        <v>7</v>
      </c>
      <c r="D70" s="40" t="s">
        <v>23</v>
      </c>
      <c r="E70" s="43" t="s">
        <v>106</v>
      </c>
      <c r="F70" s="29"/>
      <c r="G70" s="29"/>
      <c r="H70" s="29"/>
      <c r="I70" s="25">
        <v>1300000</v>
      </c>
    </row>
    <row r="71" spans="1:9" ht="156.75" customHeight="1">
      <c r="A71" s="1" t="s">
        <v>24</v>
      </c>
      <c r="B71" s="1" t="s">
        <v>8</v>
      </c>
      <c r="C71" s="1" t="s">
        <v>7</v>
      </c>
      <c r="D71" s="40" t="s">
        <v>23</v>
      </c>
      <c r="E71" s="43" t="s">
        <v>107</v>
      </c>
      <c r="F71" s="29"/>
      <c r="G71" s="29"/>
      <c r="H71" s="29"/>
      <c r="I71" s="25">
        <v>55000</v>
      </c>
    </row>
    <row r="72" spans="1:9" ht="114.75" customHeight="1">
      <c r="A72" s="44" t="s">
        <v>77</v>
      </c>
      <c r="B72" s="1"/>
      <c r="C72" s="1"/>
      <c r="D72" s="22" t="s">
        <v>102</v>
      </c>
      <c r="E72" s="43"/>
      <c r="F72" s="29"/>
      <c r="G72" s="29"/>
      <c r="H72" s="29"/>
      <c r="I72" s="23">
        <f>+I73</f>
        <v>1411680</v>
      </c>
    </row>
    <row r="73" spans="1:9" ht="99.75" customHeight="1">
      <c r="A73" s="1" t="s">
        <v>78</v>
      </c>
      <c r="B73" s="1"/>
      <c r="C73" s="1"/>
      <c r="D73" s="20" t="s">
        <v>102</v>
      </c>
      <c r="E73" s="43"/>
      <c r="F73" s="29"/>
      <c r="G73" s="29"/>
      <c r="H73" s="29"/>
      <c r="I73" s="25">
        <f>SUM(I74:I77)</f>
        <v>1411680</v>
      </c>
    </row>
    <row r="74" spans="1:9" ht="162.75" customHeight="1">
      <c r="A74" s="21" t="s">
        <v>79</v>
      </c>
      <c r="B74" s="21" t="s">
        <v>8</v>
      </c>
      <c r="C74" s="21" t="s">
        <v>7</v>
      </c>
      <c r="D74" s="32" t="s">
        <v>23</v>
      </c>
      <c r="E74" s="26" t="s">
        <v>81</v>
      </c>
      <c r="F74" s="29"/>
      <c r="G74" s="29"/>
      <c r="H74" s="29"/>
      <c r="I74" s="25">
        <v>110000</v>
      </c>
    </row>
    <row r="75" spans="1:9" ht="141.75" customHeight="1">
      <c r="A75" s="21" t="s">
        <v>79</v>
      </c>
      <c r="B75" s="21" t="s">
        <v>8</v>
      </c>
      <c r="C75" s="21" t="s">
        <v>7</v>
      </c>
      <c r="D75" s="32" t="s">
        <v>23</v>
      </c>
      <c r="E75" s="37" t="s">
        <v>82</v>
      </c>
      <c r="F75" s="29"/>
      <c r="G75" s="29"/>
      <c r="H75" s="29"/>
      <c r="I75" s="25">
        <v>516460</v>
      </c>
    </row>
    <row r="76" spans="1:9" ht="134.25" customHeight="1">
      <c r="A76" s="21" t="s">
        <v>79</v>
      </c>
      <c r="B76" s="21" t="s">
        <v>8</v>
      </c>
      <c r="C76" s="21" t="s">
        <v>7</v>
      </c>
      <c r="D76" s="32" t="s">
        <v>23</v>
      </c>
      <c r="E76" s="37" t="s">
        <v>80</v>
      </c>
      <c r="F76" s="29"/>
      <c r="G76" s="29"/>
      <c r="H76" s="29"/>
      <c r="I76" s="25">
        <v>285220</v>
      </c>
    </row>
    <row r="77" spans="1:9" ht="99.75" customHeight="1">
      <c r="A77" s="21" t="s">
        <v>79</v>
      </c>
      <c r="B77" s="21" t="s">
        <v>8</v>
      </c>
      <c r="C77" s="21" t="s">
        <v>7</v>
      </c>
      <c r="D77" s="32" t="s">
        <v>23</v>
      </c>
      <c r="E77" s="37" t="s">
        <v>89</v>
      </c>
      <c r="F77" s="29"/>
      <c r="G77" s="29"/>
      <c r="H77" s="29"/>
      <c r="I77" s="25">
        <v>500000</v>
      </c>
    </row>
    <row r="78" spans="1:9" ht="58.5" customHeight="1">
      <c r="A78" s="17"/>
      <c r="B78" s="2"/>
      <c r="C78" s="2"/>
      <c r="D78" s="3" t="s">
        <v>22</v>
      </c>
      <c r="E78" s="6"/>
      <c r="F78" s="6"/>
      <c r="G78" s="6"/>
      <c r="H78" s="6"/>
      <c r="I78" s="4">
        <f>+I8+I14+I17+I21+I28+I38+I42+I72</f>
        <v>53908700</v>
      </c>
    </row>
    <row r="79" ht="3" customHeight="1"/>
    <row r="80" spans="1:9" ht="36.75" customHeight="1">
      <c r="A80" s="46" t="s">
        <v>41</v>
      </c>
      <c r="B80" s="46"/>
      <c r="C80" s="46"/>
      <c r="D80" s="46"/>
      <c r="E80" s="46"/>
      <c r="F80" s="46"/>
      <c r="G80" s="46"/>
      <c r="H80" s="46"/>
      <c r="I80" s="46"/>
    </row>
    <row r="81" ht="25.5" customHeight="1"/>
    <row r="82" spans="1:8" ht="20.25">
      <c r="A82" s="12"/>
      <c r="B82" s="13"/>
      <c r="H82" s="12"/>
    </row>
    <row r="83" spans="1:8" ht="20.25">
      <c r="A83" s="48" t="s">
        <v>42</v>
      </c>
      <c r="B83" s="48"/>
      <c r="C83" s="48"/>
      <c r="D83" s="48"/>
      <c r="H83" s="12" t="s">
        <v>43</v>
      </c>
    </row>
    <row r="86" spans="1:8" ht="20.25">
      <c r="A86" s="14" t="s">
        <v>103</v>
      </c>
      <c r="H86" s="14" t="s">
        <v>104</v>
      </c>
    </row>
    <row r="87" ht="18.75">
      <c r="A87" s="15"/>
    </row>
  </sheetData>
  <sheetProtection/>
  <mergeCells count="3">
    <mergeCell ref="A80:I80"/>
    <mergeCell ref="A5:I5"/>
    <mergeCell ref="A83:D83"/>
  </mergeCells>
  <printOptions horizontalCentered="1"/>
  <pageMargins left="0.7874015748031497" right="0.1968503937007874" top="0.3937007874015748" bottom="0.3937007874015748" header="0" footer="0"/>
  <pageSetup horizontalDpi="600" verticalDpi="600" orientation="landscape" paperSize="9" scale="60" r:id="rId1"/>
  <rowBreaks count="10" manualBreakCount="10">
    <brk id="13" max="8" man="1"/>
    <brk id="20" max="8" man="1"/>
    <brk id="27" max="8" man="1"/>
    <brk id="34" max="8" man="1"/>
    <brk id="40" max="8" man="1"/>
    <brk id="46" max="8" man="1"/>
    <brk id="53" max="8" man="1"/>
    <brk id="59" max="8" man="1"/>
    <brk id="64" max="8" man="1"/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2016-07-27T14:38:08Z</cp:lastPrinted>
  <dcterms:created xsi:type="dcterms:W3CDTF">1996-10-08T23:32:33Z</dcterms:created>
  <dcterms:modified xsi:type="dcterms:W3CDTF">2016-07-27T14:38:17Z</dcterms:modified>
  <cp:category/>
  <cp:version/>
  <cp:contentType/>
  <cp:contentStatus/>
</cp:coreProperties>
</file>