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235" windowHeight="9030" activeTab="0"/>
  </bookViews>
  <sheets>
    <sheet name="080500" sheetId="1" r:id="rId1"/>
  </sheets>
  <definedNames>
    <definedName name="_xlnm.Print_Area" localSheetId="0">'080500'!$A$1:$Q$123</definedName>
  </definedNames>
  <calcPr fullCalcOnLoad="1"/>
</workbook>
</file>

<file path=xl/sharedStrings.xml><?xml version="1.0" encoding="utf-8"?>
<sst xmlns="http://schemas.openxmlformats.org/spreadsheetml/2006/main" count="193" uniqueCount="144">
  <si>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</si>
  <si>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</si>
  <si>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</si>
  <si>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</si>
  <si>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</si>
  <si>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від     29.03.2016 № 30.</t>
  </si>
  <si>
    <t>наказ</t>
  </si>
  <si>
    <t>Департаменту бюджету та фінансів міської ради</t>
  </si>
  <si>
    <t>(найменування місцевого фінансового органу)</t>
  </si>
  <si>
    <t>від     29.03.2016 № 27-Д.</t>
  </si>
  <si>
    <t>ПАСПОРТ</t>
  </si>
  <si>
    <t xml:space="preserve">                                              бюджетної програми місцевого бюджету на 2016 рік (з урахуванням змін)</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</si>
  <si>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</si>
  <si>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</si>
  <si>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</si>
  <si>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</si>
  <si>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</si>
  <si>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</si>
  <si>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</si>
  <si>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</si>
  <si>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</si>
  <si>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1412140</t>
  </si>
  <si>
    <t>0722</t>
  </si>
  <si>
    <t>Надання стоматологічної допомоги населенню</t>
  </si>
  <si>
    <t>(найменування бюджетної програми)</t>
  </si>
  <si>
    <t>4.</t>
  </si>
  <si>
    <r>
      <t>та спеціального фонду - 1 500,0</t>
    </r>
    <r>
      <rPr>
        <b/>
        <u val="single"/>
        <sz val="12"/>
        <rFont val="Times New Roman"/>
        <family val="1"/>
      </rPr>
      <t xml:space="preserve"> тис. гривень.</t>
    </r>
  </si>
  <si>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</si>
  <si>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</si>
  <si>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</si>
  <si>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</si>
  <si>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</si>
  <si>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</si>
  <si>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</si>
  <si>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</si>
  <si>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2016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</si>
  <si>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</si>
  <si>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</si>
  <si>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</si>
  <si>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</si>
  <si>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</si>
  <si>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Рішення міської ради від 28.12.2015 р. № 42 "Про міський бюджет на 2016р." зі змінами і доповненнями</t>
  </si>
  <si>
    <t>6.</t>
  </si>
  <si>
    <t>Мета бюджетної програми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</si>
  <si>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</si>
  <si>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</si>
  <si>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</si>
  <si>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</si>
  <si>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</si>
  <si>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</si>
  <si>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</si>
  <si>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</si>
  <si>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</si>
  <si>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</si>
  <si>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</si>
  <si>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</si>
  <si>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1412010</t>
  </si>
  <si>
    <t>Завдання: Забезпечення надання належної лікувально-оздоровчої та профілактичної стоматологічної допомоги дорослому та дитячому  населенню</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</si>
  <si>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</si>
  <si>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</si>
  <si>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</si>
  <si>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</si>
  <si>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</si>
  <si>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</si>
  <si>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</si>
  <si>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</si>
  <si>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</si>
  <si>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</si>
  <si>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Показники</t>
  </si>
  <si>
    <t>Одиниця виміру</t>
  </si>
  <si>
    <t>Джерело інформації</t>
  </si>
  <si>
    <t>9 місяців</t>
  </si>
  <si>
    <t>Значення показника</t>
  </si>
  <si>
    <t>затрат</t>
  </si>
  <si>
    <t>кількість закладів</t>
  </si>
  <si>
    <t>од.</t>
  </si>
  <si>
    <t>зведення планів по мережі, штатах і контингентах установ, що фінансуються з місцевих бюджетів</t>
  </si>
  <si>
    <t>кількість штатних одиниць, з них:</t>
  </si>
  <si>
    <t>у тому числі</t>
  </si>
  <si>
    <t>лікарів</t>
  </si>
  <si>
    <t>видатки на оплату праці, в т.ч.:</t>
  </si>
  <si>
    <t>тис.грн.</t>
  </si>
  <si>
    <t xml:space="preserve">Витрати на пільгове зубопротезування окремих категорій населення </t>
  </si>
  <si>
    <t>кошторис установи</t>
  </si>
  <si>
    <t>продукту</t>
  </si>
  <si>
    <t>кількість лікарських відвідувань</t>
  </si>
  <si>
    <t>статистична звітність, форма №20</t>
  </si>
  <si>
    <t>кількість осіб, яким проведена планова санація</t>
  </si>
  <si>
    <t>осіб</t>
  </si>
  <si>
    <t>кількість протезувань, всього</t>
  </si>
  <si>
    <t>у т.ч. пільгових протезувань</t>
  </si>
  <si>
    <t>ефективності</t>
  </si>
  <si>
    <t>Кількість пролікованих пацієнтів на одного лікаря стоматолога (навантаження на 1 лікарську посаду)</t>
  </si>
  <si>
    <t>розрахунок (відношення кількості лікарських відвідувань до кількості лікарських посад)</t>
  </si>
  <si>
    <t>середня вартість одного відвідування, в т.ч.:</t>
  </si>
  <si>
    <t>грн.</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</si>
  <si>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</si>
  <si>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</si>
  <si>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</si>
  <si>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</si>
  <si>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</si>
  <si>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середньомісячна заробітна плата одного працівника, в т.ч.</t>
  </si>
  <si>
    <t>розрахунок (відношення річного фонду оплати праці  до кількості штатних одиниць)</t>
  </si>
  <si>
    <t xml:space="preserve"> лікарів</t>
  </si>
  <si>
    <t>якості</t>
  </si>
  <si>
    <t>Відсоток осіб, що отримали пільгове зубопротезування, до загальної кількості осіб, що перебувають на черзі на пільгове зубопротезування</t>
  </si>
  <si>
    <t>%</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</si>
  <si>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</si>
  <si>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</si>
  <si>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прогноз</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</si>
  <si>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</si>
  <si>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</si>
  <si>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</si>
  <si>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</si>
  <si>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</si>
  <si>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</si>
  <si>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</si>
  <si>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</si>
  <si>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</si>
  <si>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</si>
  <si>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</si>
  <si>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</si>
  <si>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</si>
  <si>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</si>
  <si>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</si>
  <si>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В.о. начальника управління охорони здоров"я</t>
  </si>
  <si>
    <t>І.А.Шкап</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</si>
  <si>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</si>
  <si>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</si>
  <si>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</si>
  <si>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</si>
  <si>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</si>
  <si>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</si>
  <si>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</si>
  <si>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</si>
  <si>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Обсяг бюджетних призначень/бюджетних асигнувань -</t>
    </r>
    <r>
      <rPr>
        <b/>
        <u val="single"/>
        <sz val="12"/>
        <rFont val="Times New Roman"/>
        <family val="1"/>
      </rPr>
      <t xml:space="preserve"> 11 889,3 тис.гривень,</t>
    </r>
    <r>
      <rPr>
        <b/>
        <sz val="12"/>
        <rFont val="Times New Roman"/>
        <family val="1"/>
      </rPr>
      <t xml:space="preserve"> </t>
    </r>
    <r>
      <rPr>
        <sz val="12"/>
        <rFont val="Times New Roman"/>
        <family val="1"/>
      </rPr>
      <t xml:space="preserve">у тому числі загального фонду - 10 389,3 </t>
    </r>
    <r>
      <rPr>
        <b/>
        <sz val="12"/>
        <rFont val="Times New Roman"/>
        <family val="1"/>
      </rPr>
      <t>тис.гривень</t>
    </r>
    <r>
      <rPr>
        <sz val="12"/>
        <rFont val="Times New Roman"/>
        <family val="1"/>
      </rPr>
      <t xml:space="preserve"> </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</si>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</sst>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s>
  <fonts count="25">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u val="single"/>
      <sz val="10"/>
      <name val="Times New Roman"/>
      <family val="1"/>
    </font>
    <font>
      <vertAlign val="superscript"/>
      <sz val="12"/>
      <name val="Times New Roman"/>
      <family val="1"/>
    </font>
    <font>
      <b/>
      <i/>
      <u val="single"/>
      <sz val="12"/>
      <name val="Times New Roman"/>
      <family val="1"/>
    </font>
    <font>
      <i/>
      <sz val="12"/>
      <name val="Times New Roman"/>
      <family val="1"/>
    </font>
    <font>
      <b/>
      <u val="single"/>
      <sz val="8"/>
      <name val="Times New Roman"/>
      <family val="1"/>
    </font>
    <font>
      <sz val="9"/>
      <name val="Times New Roman"/>
      <family val="1"/>
    </font>
    <font>
      <sz val="12"/>
      <name val="Arial Cyr"/>
      <family val="0"/>
    </font>
    <font>
      <vertAlign val="superscript"/>
      <sz val="8"/>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53">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0" fontId="5" fillId="0" borderId="0" xfId="0" applyFont="1" applyAlignment="1">
      <alignment horizontal="left"/>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8" fillId="0" borderId="1" xfId="0" applyFont="1" applyBorder="1" applyAlignment="1">
      <alignment horizontal="left" wrapText="1"/>
    </xf>
    <xf numFmtId="49" fontId="9" fillId="0" borderId="2" xfId="18" applyNumberFormat="1" applyFont="1" applyBorder="1" applyAlignment="1">
      <alignment horizontal="left" wrapText="1"/>
      <protection/>
    </xf>
    <xf numFmtId="0" fontId="10" fillId="2" borderId="0" xfId="18" applyFont="1" applyFill="1" applyBorder="1" applyAlignment="1">
      <alignment horizontal="left"/>
      <protection/>
    </xf>
    <xf numFmtId="49" fontId="6" fillId="0" borderId="0" xfId="18" applyNumberFormat="1" applyFont="1" applyBorder="1" applyAlignment="1">
      <alignment horizontal="left" wrapText="1"/>
      <protection/>
    </xf>
    <xf numFmtId="0" fontId="11" fillId="0" borderId="0" xfId="18" applyFont="1" applyBorder="1" applyAlignment="1">
      <alignment horizontal="left"/>
      <protection/>
    </xf>
    <xf numFmtId="0" fontId="4" fillId="0" borderId="0" xfId="18" applyFont="1" applyAlignment="1">
      <alignment horizontal="right"/>
      <protection/>
    </xf>
    <xf numFmtId="0" fontId="5" fillId="0" borderId="0" xfId="18" applyFont="1">
      <alignment/>
      <protection/>
    </xf>
    <xf numFmtId="0" fontId="12" fillId="0" borderId="0" xfId="18" applyFont="1" applyAlignment="1">
      <alignment horizontal="center"/>
      <protection/>
    </xf>
    <xf numFmtId="0" fontId="6" fillId="0" borderId="0" xfId="18" applyFont="1" applyAlignment="1">
      <alignment horizontal="center"/>
      <protection/>
    </xf>
    <xf numFmtId="0" fontId="6" fillId="0" borderId="0" xfId="18" applyFont="1" applyAlignment="1">
      <alignment horizontal="center"/>
      <protection/>
    </xf>
    <xf numFmtId="0" fontId="8" fillId="0" borderId="0" xfId="18" applyFont="1" applyAlignment="1">
      <alignment horizontal="right"/>
      <protection/>
    </xf>
    <xf numFmtId="49" fontId="8" fillId="0" borderId="1" xfId="18" applyNumberFormat="1" applyFont="1" applyBorder="1" applyAlignment="1">
      <alignment horizontal="center"/>
      <protection/>
    </xf>
    <xf numFmtId="49" fontId="8" fillId="0" borderId="0" xfId="18" applyNumberFormat="1" applyFont="1" applyBorder="1" applyAlignment="1">
      <alignment horizontal="center"/>
      <protection/>
    </xf>
    <xf numFmtId="0" fontId="8" fillId="0" borderId="0" xfId="18" applyFont="1">
      <alignment/>
      <protection/>
    </xf>
    <xf numFmtId="0" fontId="8" fillId="0" borderId="1" xfId="18" applyFont="1" applyBorder="1" applyAlignment="1">
      <alignment/>
      <protection/>
    </xf>
    <xf numFmtId="0" fontId="8" fillId="0" borderId="1" xfId="0" applyFont="1" applyBorder="1" applyAlignment="1">
      <alignment/>
    </xf>
    <xf numFmtId="0" fontId="13" fillId="0" borderId="0" xfId="18" applyFont="1" applyBorder="1" applyAlignment="1">
      <alignment/>
      <protection/>
    </xf>
    <xf numFmtId="0" fontId="13" fillId="0" borderId="0" xfId="0" applyFont="1" applyAlignment="1">
      <alignment/>
    </xf>
    <xf numFmtId="0" fontId="5" fillId="0" borderId="2" xfId="18" applyFont="1" applyBorder="1" applyAlignment="1">
      <alignment horizontal="center"/>
      <protection/>
    </xf>
    <xf numFmtId="0" fontId="5" fillId="0" borderId="0" xfId="18" applyFont="1" applyBorder="1" applyAlignment="1">
      <alignment horizontal="center"/>
      <protection/>
    </xf>
    <xf numFmtId="0" fontId="5" fillId="0" borderId="0" xfId="18" applyFont="1" applyBorder="1" applyAlignment="1">
      <alignment horizontal="center"/>
      <protection/>
    </xf>
    <xf numFmtId="0" fontId="5" fillId="0" borderId="0" xfId="18" applyFont="1" applyAlignment="1">
      <alignment/>
      <protection/>
    </xf>
    <xf numFmtId="49" fontId="14" fillId="2" borderId="0" xfId="18" applyNumberFormat="1" applyFont="1" applyFill="1" applyBorder="1" applyAlignment="1">
      <alignment horizontal="center"/>
      <protection/>
    </xf>
    <xf numFmtId="0" fontId="8" fillId="0" borderId="1" xfId="18" applyNumberFormat="1" applyFont="1" applyBorder="1" applyAlignment="1">
      <alignment horizontal="left" wrapText="1"/>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2" xfId="0" applyFont="1" applyBorder="1" applyAlignment="1">
      <alignment/>
    </xf>
    <xf numFmtId="0" fontId="8" fillId="0" borderId="0" xfId="18" applyFont="1" applyAlignment="1">
      <alignment horizontal="left"/>
      <protection/>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16" fillId="0" borderId="0" xfId="0" applyFont="1" applyAlignment="1">
      <alignment/>
    </xf>
    <xf numFmtId="0" fontId="17"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Border="1" applyAlignment="1">
      <alignment wrapText="1"/>
    </xf>
    <xf numFmtId="0" fontId="7" fillId="0" borderId="0"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Border="1" applyAlignment="1">
      <alignment horizontal="left" vertical="center"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5"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0" fontId="5" fillId="0" borderId="3" xfId="0" applyFont="1" applyBorder="1" applyAlignment="1">
      <alignment horizontal="center" wrapText="1"/>
    </xf>
    <xf numFmtId="0" fontId="5" fillId="0" borderId="4" xfId="0" applyFont="1" applyBorder="1" applyAlignment="1">
      <alignment horizontal="center" wrapText="1"/>
    </xf>
    <xf numFmtId="49" fontId="13" fillId="0" borderId="5" xfId="18" applyNumberFormat="1" applyFont="1" applyBorder="1" applyAlignment="1">
      <alignment horizontal="center"/>
      <protection/>
    </xf>
    <xf numFmtId="49" fontId="13" fillId="0" borderId="3" xfId="18" applyNumberFormat="1" applyFont="1" applyBorder="1" applyAlignment="1">
      <alignment horizontal="center"/>
      <protection/>
    </xf>
    <xf numFmtId="49" fontId="13" fillId="0" borderId="4" xfId="18" applyNumberFormat="1" applyFont="1" applyBorder="1" applyAlignment="1">
      <alignment horizontal="center"/>
      <protection/>
    </xf>
    <xf numFmtId="0" fontId="5" fillId="0" borderId="5" xfId="0" applyFont="1" applyBorder="1" applyAlignment="1">
      <alignment horizontal="center" wrapText="1"/>
    </xf>
    <xf numFmtId="0" fontId="5" fillId="0" borderId="0" xfId="0" applyFont="1" applyBorder="1" applyAlignment="1">
      <alignment wrapText="1"/>
    </xf>
    <xf numFmtId="0" fontId="5" fillId="0" borderId="1" xfId="0" applyFont="1" applyBorder="1" applyAlignment="1">
      <alignment horizontal="right"/>
    </xf>
    <xf numFmtId="49" fontId="13" fillId="0" borderId="5"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vertical="center" wrapText="1"/>
    </xf>
    <xf numFmtId="0" fontId="13" fillId="0" borderId="5" xfId="0"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182" fontId="13" fillId="0" borderId="3" xfId="0" applyNumberFormat="1" applyFont="1" applyBorder="1" applyAlignment="1">
      <alignment horizontal="center" vertical="center" wrapText="1"/>
    </xf>
    <xf numFmtId="182" fontId="13" fillId="0" borderId="4" xfId="0" applyNumberFormat="1" applyFont="1" applyBorder="1" applyAlignment="1">
      <alignment horizontal="center" vertical="center" wrapText="1"/>
    </xf>
    <xf numFmtId="182" fontId="13" fillId="0" borderId="12" xfId="0" applyNumberFormat="1" applyFont="1" applyBorder="1" applyAlignment="1">
      <alignment horizontal="center" vertical="center" wrapText="1"/>
    </xf>
    <xf numFmtId="0" fontId="8" fillId="0" borderId="0" xfId="0" applyFont="1" applyAlignment="1">
      <alignment horizontal="left"/>
    </xf>
    <xf numFmtId="0" fontId="5" fillId="0" borderId="0" xfId="0" applyFont="1" applyBorder="1" applyAlignment="1">
      <alignment horizontal="right"/>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8" fillId="0" borderId="0" xfId="0" applyFont="1" applyAlignment="1">
      <alignment wrapText="1"/>
    </xf>
    <xf numFmtId="0" fontId="4" fillId="0" borderId="0" xfId="0" applyFont="1" applyAlignment="1">
      <alignment/>
    </xf>
    <xf numFmtId="0" fontId="13" fillId="0" borderId="6" xfId="0" applyFont="1" applyBorder="1" applyAlignment="1">
      <alignment horizont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distributed"/>
    </xf>
    <xf numFmtId="0" fontId="13" fillId="0" borderId="12" xfId="0" applyFont="1" applyBorder="1" applyAlignment="1">
      <alignment horizontal="center" vertical="distributed"/>
    </xf>
    <xf numFmtId="0" fontId="13" fillId="0" borderId="4" xfId="0" applyFont="1" applyBorder="1" applyAlignment="1">
      <alignment horizontal="center" vertical="distributed"/>
    </xf>
    <xf numFmtId="0" fontId="5" fillId="0" borderId="6" xfId="0" applyFont="1" applyBorder="1" applyAlignment="1">
      <alignment horizontal="center" wrapText="1"/>
    </xf>
    <xf numFmtId="0" fontId="5" fillId="0" borderId="3" xfId="0" applyFont="1" applyBorder="1" applyAlignment="1">
      <alignment horizontal="center" vertical="distributed"/>
    </xf>
    <xf numFmtId="0" fontId="5" fillId="0" borderId="12" xfId="0" applyFont="1" applyBorder="1" applyAlignment="1">
      <alignment horizontal="center" vertical="distributed"/>
    </xf>
    <xf numFmtId="0" fontId="5" fillId="0" borderId="4" xfId="0" applyFont="1" applyBorder="1" applyAlignment="1">
      <alignment horizontal="center" vertical="distributed"/>
    </xf>
    <xf numFmtId="0" fontId="5" fillId="0" borderId="3" xfId="0" applyFont="1" applyBorder="1" applyAlignment="1">
      <alignment horizontal="center" vertical="distributed"/>
    </xf>
    <xf numFmtId="0" fontId="5" fillId="0" borderId="12" xfId="0" applyFont="1" applyBorder="1" applyAlignment="1">
      <alignment horizontal="center" vertical="distributed"/>
    </xf>
    <xf numFmtId="0" fontId="5" fillId="0" borderId="4" xfId="0" applyFont="1" applyBorder="1" applyAlignment="1">
      <alignment horizontal="center" vertical="distributed"/>
    </xf>
    <xf numFmtId="0" fontId="8" fillId="0" borderId="5" xfId="0" applyFont="1" applyBorder="1" applyAlignment="1">
      <alignment horizontal="right" wrapText="1"/>
    </xf>
    <xf numFmtId="0" fontId="8" fillId="0" borderId="6" xfId="0" applyFont="1" applyBorder="1" applyAlignment="1">
      <alignment horizontal="center" vertical="center" wrapText="1"/>
    </xf>
    <xf numFmtId="0" fontId="19" fillId="0" borderId="3" xfId="0" applyFont="1" applyBorder="1" applyAlignment="1">
      <alignment horizontal="left" vertical="center" wrapText="1"/>
    </xf>
    <xf numFmtId="0" fontId="19" fillId="0" borderId="12" xfId="0" applyFont="1" applyBorder="1" applyAlignment="1">
      <alignment horizontal="left" vertical="center" wrapText="1"/>
    </xf>
    <xf numFmtId="0" fontId="19" fillId="0" borderId="4" xfId="0" applyFont="1" applyBorder="1" applyAlignment="1">
      <alignment horizontal="left"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13" fillId="0" borderId="12" xfId="0" applyFont="1" applyBorder="1" applyAlignment="1">
      <alignment horizontal="center" vertical="distributed" wrapText="1"/>
    </xf>
    <xf numFmtId="0" fontId="13" fillId="0" borderId="4" xfId="0" applyFont="1" applyBorder="1" applyAlignment="1">
      <alignment horizontal="center" vertical="distributed"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distributed" wrapText="1"/>
    </xf>
    <xf numFmtId="0" fontId="13" fillId="0" borderId="4" xfId="0" applyFont="1" applyFill="1" applyBorder="1" applyAlignment="1">
      <alignment horizontal="center" vertical="distributed" wrapText="1"/>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180" fontId="13" fillId="0" borderId="3" xfId="0" applyNumberFormat="1" applyFont="1" applyFill="1" applyBorder="1" applyAlignment="1">
      <alignment horizontal="center" vertical="center"/>
    </xf>
    <xf numFmtId="180" fontId="13" fillId="0" borderId="12" xfId="0" applyNumberFormat="1" applyFont="1" applyFill="1" applyBorder="1" applyAlignment="1">
      <alignment horizontal="center" vertical="center"/>
    </xf>
    <xf numFmtId="180" fontId="13" fillId="0" borderId="4" xfId="0" applyNumberFormat="1" applyFont="1" applyFill="1" applyBorder="1" applyAlignment="1">
      <alignment horizontal="center" vertical="center"/>
    </xf>
    <xf numFmtId="0" fontId="13" fillId="0" borderId="3" xfId="0" applyFont="1" applyBorder="1" applyAlignment="1">
      <alignment horizontal="center" vertical="distributed" wrapText="1"/>
    </xf>
    <xf numFmtId="180" fontId="13" fillId="2" borderId="3" xfId="0" applyNumberFormat="1" applyFont="1" applyFill="1" applyBorder="1" applyAlignment="1">
      <alignment horizontal="center" vertical="center"/>
    </xf>
    <xf numFmtId="180" fontId="13" fillId="2" borderId="12" xfId="0" applyNumberFormat="1" applyFont="1" applyFill="1" applyBorder="1" applyAlignment="1">
      <alignment horizontal="center" vertical="center"/>
    </xf>
    <xf numFmtId="180" fontId="13" fillId="2" borderId="4" xfId="0" applyNumberFormat="1" applyFont="1" applyFill="1" applyBorder="1" applyAlignment="1">
      <alignment horizontal="center" vertical="center"/>
    </xf>
    <xf numFmtId="0" fontId="13" fillId="0" borderId="3" xfId="0" applyFont="1" applyBorder="1" applyAlignment="1">
      <alignment horizontal="center" vertical="top" wrapText="1"/>
    </xf>
    <xf numFmtId="0" fontId="13" fillId="0" borderId="12" xfId="0" applyFont="1" applyBorder="1" applyAlignment="1">
      <alignment horizontal="center" vertical="top" wrapText="1"/>
    </xf>
    <xf numFmtId="0" fontId="13" fillId="0" borderId="4" xfId="0" applyFont="1" applyBorder="1" applyAlignment="1">
      <alignment horizontal="center" vertical="top" wrapText="1"/>
    </xf>
    <xf numFmtId="1" fontId="13" fillId="0" borderId="3" xfId="0" applyNumberFormat="1" applyFont="1" applyFill="1" applyBorder="1" applyAlignment="1">
      <alignment horizontal="center" vertical="center" wrapText="1"/>
    </xf>
    <xf numFmtId="1" fontId="13" fillId="0" borderId="12"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1" fontId="13" fillId="0" borderId="5" xfId="0" applyNumberFormat="1" applyFont="1" applyFill="1" applyBorder="1" applyAlignment="1">
      <alignment horizontal="center" vertical="center" wrapText="1"/>
    </xf>
    <xf numFmtId="0" fontId="13" fillId="0" borderId="3"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4" xfId="0" applyFont="1" applyFill="1" applyBorder="1" applyAlignment="1">
      <alignment horizontal="center" vertical="top" wrapText="1"/>
    </xf>
    <xf numFmtId="180" fontId="13" fillId="0" borderId="5" xfId="0" applyNumberFormat="1" applyFont="1" applyFill="1" applyBorder="1" applyAlignment="1">
      <alignment horizontal="center" vertical="center" wrapText="1"/>
    </xf>
    <xf numFmtId="180" fontId="13" fillId="0" borderId="3" xfId="0" applyNumberFormat="1" applyFont="1" applyFill="1" applyBorder="1" applyAlignment="1">
      <alignment horizontal="center" vertical="center" wrapText="1"/>
    </xf>
    <xf numFmtId="180" fontId="13" fillId="0" borderId="12"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0" fontId="20" fillId="0" borderId="12" xfId="0" applyFont="1" applyFill="1" applyBorder="1" applyAlignment="1">
      <alignment horizontal="center" vertical="distributed" wrapText="1"/>
    </xf>
    <xf numFmtId="0" fontId="20" fillId="0" borderId="4" xfId="0" applyFont="1" applyFill="1" applyBorder="1" applyAlignment="1">
      <alignment horizontal="center" vertical="distributed" wrapText="1"/>
    </xf>
    <xf numFmtId="2" fontId="13" fillId="0" borderId="3"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0" fontId="20" fillId="0" borderId="3" xfId="0" applyFont="1" applyFill="1" applyBorder="1" applyAlignment="1">
      <alignment horizontal="left" vertical="distributed" wrapText="1"/>
    </xf>
    <xf numFmtId="0" fontId="20" fillId="0" borderId="12" xfId="0" applyFont="1" applyFill="1" applyBorder="1" applyAlignment="1">
      <alignment horizontal="left" vertical="distributed" wrapText="1"/>
    </xf>
    <xf numFmtId="0" fontId="20" fillId="0" borderId="4" xfId="0" applyFont="1" applyFill="1" applyBorder="1" applyAlignment="1">
      <alignment horizontal="left" vertical="distributed" wrapText="1"/>
    </xf>
    <xf numFmtId="0" fontId="8" fillId="2" borderId="5" xfId="0" applyFont="1" applyFill="1" applyBorder="1" applyAlignment="1">
      <alignment horizontal="right" wrapText="1"/>
    </xf>
    <xf numFmtId="0" fontId="13" fillId="2" borderId="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xf>
    <xf numFmtId="0" fontId="13" fillId="2" borderId="5" xfId="0" applyFont="1" applyFill="1" applyBorder="1" applyAlignment="1">
      <alignment horizontal="center" vertical="center" wrapText="1"/>
    </xf>
    <xf numFmtId="0" fontId="4" fillId="2" borderId="0" xfId="0" applyFont="1" applyFill="1" applyBorder="1" applyAlignment="1">
      <alignment horizontal="right" wrapText="1"/>
    </xf>
    <xf numFmtId="0" fontId="21"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Alignment="1">
      <alignment horizontal="right"/>
    </xf>
    <xf numFmtId="0" fontId="13" fillId="0" borderId="3" xfId="0" applyFont="1" applyBorder="1" applyAlignment="1">
      <alignment horizontal="right" vertical="center" wrapText="1"/>
    </xf>
    <xf numFmtId="0" fontId="13" fillId="0" borderId="6" xfId="0" applyFont="1" applyBorder="1" applyAlignment="1">
      <alignment horizontal="center" vertical="center"/>
    </xf>
    <xf numFmtId="0" fontId="13" fillId="0" borderId="6" xfId="0" applyFont="1" applyBorder="1" applyAlignment="1">
      <alignment horizontal="center" wrapText="1"/>
    </xf>
    <xf numFmtId="0" fontId="13" fillId="0" borderId="9" xfId="0" applyFont="1" applyBorder="1" applyAlignment="1">
      <alignment horizontal="center" vertical="center"/>
    </xf>
    <xf numFmtId="0" fontId="13" fillId="0" borderId="9" xfId="0" applyFont="1" applyBorder="1" applyAlignment="1">
      <alignment horizontal="center" wrapText="1"/>
    </xf>
    <xf numFmtId="0" fontId="11" fillId="0" borderId="3" xfId="0" applyFont="1" applyBorder="1" applyAlignment="1">
      <alignment horizont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xf>
    <xf numFmtId="0" fontId="11" fillId="0" borderId="3" xfId="0" applyFont="1" applyBorder="1" applyAlignment="1">
      <alignment horizontal="center" wrapText="1"/>
    </xf>
    <xf numFmtId="0" fontId="11" fillId="0" borderId="12" xfId="0" applyFont="1" applyBorder="1" applyAlignment="1">
      <alignment horizontal="center"/>
    </xf>
    <xf numFmtId="0" fontId="11" fillId="0" borderId="0" xfId="0" applyFont="1" applyAlignment="1">
      <alignment/>
    </xf>
    <xf numFmtId="0" fontId="8" fillId="0" borderId="3" xfId="0" applyFont="1" applyBorder="1" applyAlignment="1">
      <alignment horizontal="right"/>
    </xf>
    <xf numFmtId="0" fontId="13" fillId="0" borderId="3" xfId="0" applyFont="1" applyBorder="1" applyAlignment="1">
      <alignment horizontal="left" wrapText="1"/>
    </xf>
    <xf numFmtId="0" fontId="13" fillId="0" borderId="4" xfId="0" applyFont="1" applyBorder="1" applyAlignment="1">
      <alignment horizontal="left" wrapText="1"/>
    </xf>
    <xf numFmtId="0" fontId="13" fillId="0" borderId="4" xfId="0" applyFont="1" applyBorder="1" applyAlignment="1">
      <alignment horizontal="left" wrapText="1"/>
    </xf>
    <xf numFmtId="0" fontId="13" fillId="0" borderId="4" xfId="0" applyFont="1" applyBorder="1" applyAlignment="1">
      <alignment wrapText="1"/>
    </xf>
    <xf numFmtId="2" fontId="13" fillId="0" borderId="5" xfId="0" applyNumberFormat="1" applyFont="1" applyBorder="1" applyAlignment="1">
      <alignment/>
    </xf>
    <xf numFmtId="0" fontId="13" fillId="0" borderId="3" xfId="0" applyFont="1" applyBorder="1" applyAlignment="1">
      <alignment wrapText="1"/>
    </xf>
    <xf numFmtId="0" fontId="23" fillId="0" borderId="12" xfId="0" applyFont="1" applyBorder="1" applyAlignment="1">
      <alignment/>
    </xf>
    <xf numFmtId="0" fontId="23" fillId="0" borderId="5" xfId="0" applyFont="1" applyBorder="1" applyAlignment="1">
      <alignment/>
    </xf>
    <xf numFmtId="2" fontId="13" fillId="0" borderId="5" xfId="0" applyNumberFormat="1" applyFont="1" applyBorder="1" applyAlignment="1">
      <alignment horizontal="center"/>
    </xf>
    <xf numFmtId="2" fontId="13" fillId="0" borderId="4" xfId="0" applyNumberFormat="1" applyFont="1" applyBorder="1" applyAlignment="1">
      <alignment/>
    </xf>
    <xf numFmtId="0" fontId="13" fillId="0" borderId="4" xfId="0" applyFont="1" applyBorder="1" applyAlignment="1">
      <alignment horizontal="center" wrapText="1"/>
    </xf>
    <xf numFmtId="0" fontId="4" fillId="0" borderId="0" xfId="0" applyFont="1" applyBorder="1" applyAlignment="1">
      <alignment horizontal="right"/>
    </xf>
    <xf numFmtId="0" fontId="24" fillId="0" borderId="0" xfId="0" applyFont="1" applyAlignment="1">
      <alignment wrapText="1"/>
    </xf>
    <xf numFmtId="0" fontId="11" fillId="0" borderId="0" xfId="0" applyFont="1" applyAlignment="1">
      <alignment wrapText="1"/>
    </xf>
    <xf numFmtId="0" fontId="24" fillId="0" borderId="0" xfId="0" applyFont="1" applyAlignment="1">
      <alignment horizontal="left"/>
    </xf>
    <xf numFmtId="0" fontId="11" fillId="0" borderId="0" xfId="0" applyFont="1" applyAlignment="1">
      <alignment horizontal="left"/>
    </xf>
    <xf numFmtId="0" fontId="24" fillId="0" borderId="0" xfId="0" applyFont="1" applyAlignment="1">
      <alignment horizontal="left"/>
    </xf>
    <xf numFmtId="0" fontId="11" fillId="0" borderId="0" xfId="0" applyFont="1" applyAlignment="1">
      <alignment horizontal="left"/>
    </xf>
    <xf numFmtId="0" fontId="4" fillId="0" borderId="0" xfId="0" applyFont="1" applyFill="1" applyAlignment="1">
      <alignment horizontal="right"/>
    </xf>
    <xf numFmtId="0" fontId="13" fillId="0" borderId="0" xfId="0" applyFont="1" applyFill="1" applyAlignment="1">
      <alignment/>
    </xf>
    <xf numFmtId="0" fontId="5" fillId="0" borderId="0" xfId="0" applyFont="1" applyFill="1" applyAlignment="1">
      <alignment/>
    </xf>
    <xf numFmtId="0" fontId="5" fillId="0" borderId="1" xfId="0" applyFont="1" applyFill="1" applyBorder="1" applyAlignment="1">
      <alignment/>
    </xf>
    <xf numFmtId="0" fontId="13" fillId="0" borderId="1" xfId="0" applyFont="1" applyFill="1" applyBorder="1" applyAlignment="1">
      <alignment horizontal="center"/>
    </xf>
    <xf numFmtId="0" fontId="5" fillId="0" borderId="2" xfId="0" applyFont="1" applyFill="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13" fillId="0" borderId="1" xfId="0" applyFont="1" applyBorder="1" applyAlignment="1">
      <alignment/>
    </xf>
    <xf numFmtId="0" fontId="13" fillId="0" borderId="1" xfId="0" applyFont="1" applyBorder="1" applyAlignment="1">
      <alignment horizontal="center"/>
    </xf>
    <xf numFmtId="0" fontId="13" fillId="0" borderId="2" xfId="0" applyFont="1" applyBorder="1" applyAlignment="1">
      <alignment horizontal="center"/>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3"/>
  <sheetViews>
    <sheetView tabSelected="1" view="pageBreakPreview" zoomScale="75" zoomScaleNormal="120" zoomScaleSheetLayoutView="75" workbookViewId="0" topLeftCell="A71">
      <selection activeCell="A71" sqref="A1:Q16384"/>
    </sheetView>
  </sheetViews>
  <sheetFormatPr defaultColWidth="9.00390625" defaultRowHeight="12.75"/>
  <cols>
    <col min="1" max="1" width="3.875" style="1" customWidth="1"/>
    <col min="2" max="2" width="10.00390625" style="2" customWidth="1"/>
    <col min="3" max="3" width="36.375" style="2" customWidth="1"/>
    <col min="4" max="4" width="10.25390625" style="2" customWidth="1"/>
    <col min="5" max="5" width="11.75390625" style="2" customWidth="1"/>
    <col min="6" max="6" width="9.375" style="2" customWidth="1"/>
    <col min="7" max="7" width="9.875" style="2" customWidth="1"/>
    <col min="8" max="8" width="14.00390625" style="2" customWidth="1"/>
    <col min="9" max="9" width="10.375" style="2" customWidth="1"/>
    <col min="10" max="10" width="10.25390625" style="2" customWidth="1"/>
    <col min="11" max="11" width="10.625" style="2" customWidth="1"/>
    <col min="12" max="12" width="8.625" style="2" hidden="1" customWidth="1"/>
    <col min="13" max="13" width="7.875" style="2" hidden="1" customWidth="1"/>
    <col min="14" max="14" width="9.00390625" style="2" hidden="1" customWidth="1"/>
    <col min="15" max="15" width="11.625" style="2" customWidth="1"/>
    <col min="16" max="16" width="11.75390625" style="2" customWidth="1"/>
    <col min="17" max="17" width="11.875" style="2" customWidth="1"/>
    <col min="18" max="16384" width="9.125" style="2" customWidth="1"/>
  </cols>
  <sheetData>
    <row r="1" spans="11:17" ht="8.25" customHeight="1">
      <c r="K1" s="3" t="s">
        <v>0</v>
      </c>
      <c r="L1" s="3"/>
      <c r="M1" s="3"/>
      <c r="N1" s="3"/>
      <c r="O1" s="3"/>
      <c r="P1" s="3"/>
      <c r="Q1" s="3"/>
    </row>
    <row r="2" spans="11:17" ht="8.25" customHeight="1">
      <c r="K2" s="3"/>
      <c r="L2" s="3"/>
      <c r="M2" s="3"/>
      <c r="N2" s="3"/>
      <c r="O2" s="3"/>
      <c r="P2" s="3"/>
      <c r="Q2" s="3"/>
    </row>
    <row r="3" spans="11:17" ht="12" customHeight="1">
      <c r="K3" s="3"/>
      <c r="L3" s="3"/>
      <c r="M3" s="3"/>
      <c r="N3" s="3"/>
      <c r="O3" s="3"/>
      <c r="P3" s="3"/>
      <c r="Q3" s="3"/>
    </row>
    <row r="4" spans="11:17" ht="12.75" customHeight="1">
      <c r="K4" s="4" t="s">
        <v>1</v>
      </c>
      <c r="L4" s="4"/>
      <c r="M4" s="4"/>
      <c r="N4" s="4"/>
      <c r="O4" s="4"/>
      <c r="P4" s="4"/>
      <c r="Q4" s="4"/>
    </row>
    <row r="5" spans="11:17" ht="13.5" customHeight="1">
      <c r="K5" s="5"/>
      <c r="L5" s="5"/>
      <c r="M5" s="6"/>
      <c r="N5" s="6"/>
      <c r="O5" s="6"/>
      <c r="P5" s="6"/>
      <c r="Q5" s="6"/>
    </row>
    <row r="6" spans="11:17" ht="12.75" customHeight="1">
      <c r="K6" s="7" t="s">
        <v>2</v>
      </c>
      <c r="L6" s="7"/>
      <c r="M6" s="7"/>
      <c r="N6" s="7"/>
      <c r="O6" s="7"/>
      <c r="P6" s="7"/>
      <c r="Q6" s="7"/>
    </row>
    <row r="7" spans="11:17" ht="16.5" customHeight="1">
      <c r="K7" s="8" t="s">
        <v>133</v>
      </c>
      <c r="L7" s="9"/>
      <c r="M7" s="9"/>
      <c r="N7" s="9"/>
      <c r="O7" s="9"/>
      <c r="P7" s="9"/>
      <c r="Q7" s="9"/>
    </row>
    <row r="8" spans="11:17" ht="32.25" customHeight="1">
      <c r="K8" s="10" t="s">
        <v>3</v>
      </c>
      <c r="L8" s="10"/>
      <c r="M8" s="10"/>
      <c r="N8" s="10"/>
      <c r="O8" s="10"/>
      <c r="P8" s="10"/>
      <c r="Q8" s="10"/>
    </row>
    <row r="9" spans="11:17" ht="12" customHeight="1">
      <c r="K9" s="11" t="s">
        <v>4</v>
      </c>
      <c r="L9" s="11"/>
      <c r="M9" s="11"/>
      <c r="N9" s="11"/>
      <c r="O9" s="11"/>
      <c r="P9" s="11"/>
      <c r="Q9" s="11"/>
    </row>
    <row r="10" spans="11:17" ht="15" customHeight="1">
      <c r="K10" s="12" t="s">
        <v>5</v>
      </c>
      <c r="L10" s="12"/>
      <c r="M10" s="12"/>
      <c r="N10" s="12"/>
      <c r="O10" s="12"/>
      <c r="P10" s="12"/>
      <c r="Q10" s="12"/>
    </row>
    <row r="11" spans="11:17" ht="15" customHeight="1">
      <c r="K11" s="13" t="s">
        <v>6</v>
      </c>
      <c r="L11" s="13"/>
      <c r="M11" s="13"/>
      <c r="N11" s="13"/>
      <c r="O11" s="13"/>
      <c r="P11" s="13"/>
      <c r="Q11" s="13"/>
    </row>
    <row r="12" spans="11:17" ht="32.25" customHeight="1">
      <c r="K12" s="10" t="s">
        <v>7</v>
      </c>
      <c r="L12" s="10"/>
      <c r="M12" s="10"/>
      <c r="N12" s="10"/>
      <c r="O12" s="10"/>
      <c r="P12" s="10"/>
      <c r="Q12" s="10"/>
    </row>
    <row r="13" spans="11:17" ht="11.25" customHeight="1">
      <c r="K13" s="14" t="s">
        <v>8</v>
      </c>
      <c r="L13" s="14"/>
      <c r="M13" s="14"/>
      <c r="N13" s="14"/>
      <c r="O13" s="14"/>
      <c r="P13" s="14"/>
      <c r="Q13" s="14"/>
    </row>
    <row r="14" spans="11:17" ht="18" customHeight="1">
      <c r="K14" s="12" t="s">
        <v>9</v>
      </c>
      <c r="L14" s="12"/>
      <c r="M14" s="12"/>
      <c r="N14" s="12"/>
      <c r="O14" s="12"/>
      <c r="P14" s="12"/>
      <c r="Q14" s="12"/>
    </row>
    <row r="15" spans="11:17" ht="12" customHeight="1">
      <c r="K15" s="14"/>
      <c r="L15" s="14"/>
      <c r="M15" s="14"/>
      <c r="N15" s="14"/>
      <c r="O15" s="14"/>
      <c r="P15" s="14"/>
      <c r="Q15" s="14"/>
    </row>
    <row r="16" spans="1:18" ht="18" customHeight="1">
      <c r="A16" s="15"/>
      <c r="B16" s="16"/>
      <c r="C16" s="16"/>
      <c r="D16" s="16"/>
      <c r="E16" s="17" t="s">
        <v>10</v>
      </c>
      <c r="F16" s="17"/>
      <c r="G16" s="17"/>
      <c r="H16" s="17"/>
      <c r="I16" s="17"/>
      <c r="J16" s="17"/>
      <c r="K16" s="17"/>
      <c r="Q16" s="16"/>
      <c r="R16" s="16"/>
    </row>
    <row r="17" spans="1:18" ht="15" customHeight="1">
      <c r="A17" s="15"/>
      <c r="B17" s="18" t="s">
        <v>11</v>
      </c>
      <c r="C17" s="18"/>
      <c r="D17" s="18"/>
      <c r="E17" s="18"/>
      <c r="F17" s="18"/>
      <c r="G17" s="18"/>
      <c r="H17" s="18"/>
      <c r="I17" s="18"/>
      <c r="J17" s="18"/>
      <c r="K17" s="18"/>
      <c r="L17" s="18"/>
      <c r="M17" s="18"/>
      <c r="N17" s="18"/>
      <c r="O17" s="18"/>
      <c r="P17" s="18"/>
      <c r="Q17" s="18"/>
      <c r="R17" s="16"/>
    </row>
    <row r="18" spans="1:18" ht="6.75" customHeight="1">
      <c r="A18" s="15"/>
      <c r="B18" s="19"/>
      <c r="C18" s="19"/>
      <c r="D18" s="19"/>
      <c r="E18" s="19"/>
      <c r="F18" s="19"/>
      <c r="G18" s="19"/>
      <c r="H18" s="19"/>
      <c r="I18" s="19"/>
      <c r="J18" s="19"/>
      <c r="K18" s="19"/>
      <c r="L18" s="19"/>
      <c r="M18" s="19"/>
      <c r="N18" s="19"/>
      <c r="O18" s="19"/>
      <c r="P18" s="19"/>
      <c r="Q18" s="19"/>
      <c r="R18" s="16"/>
    </row>
    <row r="19" spans="1:25" s="27" customFormat="1" ht="15.75">
      <c r="A19" s="20" t="s">
        <v>12</v>
      </c>
      <c r="B19" s="21" t="s">
        <v>13</v>
      </c>
      <c r="C19" s="21"/>
      <c r="D19" s="22"/>
      <c r="E19" s="23"/>
      <c r="F19" s="24" t="s">
        <v>14</v>
      </c>
      <c r="G19" s="25"/>
      <c r="H19" s="25"/>
      <c r="I19" s="25"/>
      <c r="J19" s="25"/>
      <c r="K19" s="25"/>
      <c r="L19" s="25"/>
      <c r="M19" s="25"/>
      <c r="N19" s="25"/>
      <c r="O19" s="25"/>
      <c r="P19" s="25"/>
      <c r="Q19" s="26"/>
      <c r="R19" s="26"/>
      <c r="S19" s="26"/>
      <c r="T19" s="26"/>
      <c r="U19" s="26"/>
      <c r="V19" s="26"/>
      <c r="W19" s="26"/>
      <c r="X19" s="26"/>
      <c r="Y19" s="26"/>
    </row>
    <row r="20" spans="1:25" ht="12.75">
      <c r="A20" s="15"/>
      <c r="B20" s="28" t="s">
        <v>15</v>
      </c>
      <c r="C20" s="28"/>
      <c r="D20" s="29"/>
      <c r="E20" s="16"/>
      <c r="F20" s="30" t="s">
        <v>16</v>
      </c>
      <c r="G20" s="30"/>
      <c r="H20" s="30"/>
      <c r="I20" s="30"/>
      <c r="J20" s="30"/>
      <c r="K20" s="30"/>
      <c r="L20" s="30"/>
      <c r="M20" s="30"/>
      <c r="N20" s="29"/>
      <c r="O20" s="29"/>
      <c r="P20" s="31"/>
      <c r="Q20" s="31"/>
      <c r="R20" s="31"/>
      <c r="S20" s="31"/>
      <c r="T20" s="31"/>
      <c r="U20" s="31"/>
      <c r="V20" s="31"/>
      <c r="W20" s="31"/>
      <c r="X20" s="31"/>
      <c r="Y20" s="31"/>
    </row>
    <row r="21" spans="1:25" ht="4.5" customHeight="1">
      <c r="A21" s="15"/>
      <c r="B21" s="16"/>
      <c r="C21" s="16"/>
      <c r="D21" s="16"/>
      <c r="E21" s="16"/>
      <c r="F21" s="31"/>
      <c r="G21" s="31"/>
      <c r="H21" s="31"/>
      <c r="I21" s="31"/>
      <c r="J21" s="31"/>
      <c r="K21" s="31"/>
      <c r="L21" s="31"/>
      <c r="M21" s="31"/>
      <c r="N21" s="31"/>
      <c r="O21" s="31"/>
      <c r="P21" s="31"/>
      <c r="Q21" s="31"/>
      <c r="R21" s="31"/>
      <c r="S21" s="31"/>
      <c r="T21" s="31"/>
      <c r="U21" s="31"/>
      <c r="V21" s="31"/>
      <c r="W21" s="31"/>
      <c r="X21" s="31"/>
      <c r="Y21" s="31"/>
    </row>
    <row r="22" spans="1:25" s="27" customFormat="1" ht="17.25" customHeight="1">
      <c r="A22" s="20" t="s">
        <v>17</v>
      </c>
      <c r="B22" s="21" t="s">
        <v>18</v>
      </c>
      <c r="C22" s="21"/>
      <c r="D22" s="22"/>
      <c r="E22" s="23"/>
      <c r="F22" s="24" t="s">
        <v>14</v>
      </c>
      <c r="G22" s="25"/>
      <c r="H22" s="25"/>
      <c r="I22" s="25"/>
      <c r="J22" s="25"/>
      <c r="K22" s="25"/>
      <c r="L22" s="25"/>
      <c r="M22" s="25"/>
      <c r="N22" s="25"/>
      <c r="O22" s="25"/>
      <c r="P22" s="25"/>
      <c r="Q22" s="26"/>
      <c r="R22" s="26"/>
      <c r="S22" s="26"/>
      <c r="T22" s="26"/>
      <c r="U22" s="26"/>
      <c r="V22" s="26"/>
      <c r="W22" s="26"/>
      <c r="X22" s="26"/>
      <c r="Y22" s="26"/>
    </row>
    <row r="23" spans="1:25" ht="12.75">
      <c r="A23" s="15"/>
      <c r="B23" s="28" t="s">
        <v>15</v>
      </c>
      <c r="C23" s="28"/>
      <c r="D23" s="29"/>
      <c r="E23" s="16"/>
      <c r="F23" s="30" t="s">
        <v>19</v>
      </c>
      <c r="G23" s="30"/>
      <c r="H23" s="30"/>
      <c r="I23" s="30"/>
      <c r="J23" s="30"/>
      <c r="K23" s="30"/>
      <c r="L23" s="30"/>
      <c r="M23" s="30"/>
      <c r="N23" s="29"/>
      <c r="O23" s="29"/>
      <c r="P23" s="31"/>
      <c r="Q23" s="31"/>
      <c r="R23" s="31"/>
      <c r="S23" s="31"/>
      <c r="T23" s="31"/>
      <c r="U23" s="31"/>
      <c r="V23" s="31"/>
      <c r="W23" s="31"/>
      <c r="X23" s="31"/>
      <c r="Y23" s="31"/>
    </row>
    <row r="24" spans="1:25" ht="9" customHeight="1">
      <c r="A24" s="15"/>
      <c r="B24" s="16"/>
      <c r="C24" s="16"/>
      <c r="D24" s="16"/>
      <c r="E24" s="16"/>
      <c r="F24" s="31"/>
      <c r="G24" s="31"/>
      <c r="H24" s="31"/>
      <c r="I24" s="31"/>
      <c r="J24" s="31"/>
      <c r="K24" s="31"/>
      <c r="L24" s="31"/>
      <c r="M24" s="31"/>
      <c r="N24" s="31"/>
      <c r="O24" s="31"/>
      <c r="P24" s="31"/>
      <c r="Q24" s="31"/>
      <c r="R24" s="31"/>
      <c r="S24" s="31"/>
      <c r="T24" s="31"/>
      <c r="U24" s="31"/>
      <c r="V24" s="31"/>
      <c r="W24" s="31"/>
      <c r="X24" s="31"/>
      <c r="Y24" s="31"/>
    </row>
    <row r="25" spans="1:25" s="27" customFormat="1" ht="16.5" customHeight="1">
      <c r="A25" s="20" t="s">
        <v>20</v>
      </c>
      <c r="B25" s="21" t="s">
        <v>21</v>
      </c>
      <c r="C25" s="21"/>
      <c r="D25" s="22"/>
      <c r="E25" s="32" t="s">
        <v>22</v>
      </c>
      <c r="F25" s="33" t="s">
        <v>23</v>
      </c>
      <c r="G25" s="33"/>
      <c r="H25" s="33"/>
      <c r="I25" s="33"/>
      <c r="J25" s="33"/>
      <c r="K25" s="33"/>
      <c r="L25" s="33"/>
      <c r="M25" s="33"/>
      <c r="N25" s="33"/>
      <c r="O25" s="33"/>
      <c r="P25" s="33"/>
      <c r="Q25" s="34"/>
      <c r="R25" s="26"/>
      <c r="S25" s="26"/>
      <c r="T25" s="26"/>
      <c r="U25" s="26"/>
      <c r="V25" s="26"/>
      <c r="W25" s="26"/>
      <c r="X25" s="26"/>
      <c r="Y25" s="26"/>
    </row>
    <row r="26" spans="1:18" ht="15.75">
      <c r="A26" s="15"/>
      <c r="B26" s="30" t="s">
        <v>15</v>
      </c>
      <c r="C26" s="30"/>
      <c r="D26" s="29"/>
      <c r="E26" s="35" t="s">
        <v>134</v>
      </c>
      <c r="F26" s="28" t="s">
        <v>24</v>
      </c>
      <c r="G26" s="28"/>
      <c r="H26" s="28"/>
      <c r="I26" s="28"/>
      <c r="J26" s="28"/>
      <c r="K26" s="28"/>
      <c r="L26" s="36"/>
      <c r="M26" s="36"/>
      <c r="N26" s="31"/>
      <c r="O26" s="31"/>
      <c r="P26" s="31"/>
      <c r="Q26" s="31"/>
      <c r="R26" s="31"/>
    </row>
    <row r="27" spans="1:25" ht="6.75" customHeight="1">
      <c r="A27" s="15"/>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s="27" customFormat="1" ht="15.75">
      <c r="A28" s="20" t="s">
        <v>25</v>
      </c>
      <c r="B28" s="37" t="s">
        <v>135</v>
      </c>
      <c r="C28" s="37"/>
      <c r="D28" s="37"/>
      <c r="E28" s="37"/>
      <c r="F28" s="37"/>
      <c r="G28" s="37"/>
      <c r="H28" s="37"/>
      <c r="I28" s="37"/>
      <c r="J28" s="37"/>
      <c r="K28" s="37"/>
      <c r="L28" s="37"/>
      <c r="M28" s="37"/>
      <c r="N28" s="37"/>
      <c r="O28" s="37"/>
      <c r="P28" s="37"/>
      <c r="Q28" s="37"/>
      <c r="R28" s="38"/>
      <c r="S28" s="38"/>
      <c r="T28" s="38"/>
      <c r="U28" s="38"/>
      <c r="V28" s="38"/>
      <c r="W28" s="38"/>
      <c r="X28" s="38"/>
      <c r="Y28" s="38"/>
    </row>
    <row r="29" spans="1:25" ht="9" customHeight="1" hidden="1">
      <c r="A29" s="15"/>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17" s="27" customFormat="1" ht="13.5" customHeight="1">
      <c r="A30" s="39"/>
      <c r="B30" s="40" t="s">
        <v>26</v>
      </c>
      <c r="C30" s="40"/>
      <c r="D30" s="40"/>
      <c r="E30" s="40"/>
      <c r="F30" s="40"/>
      <c r="G30" s="40"/>
      <c r="H30" s="40"/>
      <c r="I30" s="40"/>
      <c r="J30" s="40"/>
      <c r="K30" s="40"/>
      <c r="L30" s="40"/>
      <c r="M30" s="40"/>
      <c r="N30" s="40"/>
      <c r="O30" s="41"/>
      <c r="P30" s="41"/>
      <c r="Q30" s="41"/>
    </row>
    <row r="31" spans="2:17" ht="8.25" customHeight="1">
      <c r="B31" s="42"/>
      <c r="C31" s="42"/>
      <c r="D31" s="42"/>
      <c r="E31" s="42"/>
      <c r="F31" s="42"/>
      <c r="G31" s="42"/>
      <c r="H31" s="42"/>
      <c r="I31" s="42"/>
      <c r="J31" s="42"/>
      <c r="K31" s="42"/>
      <c r="L31" s="42"/>
      <c r="M31" s="42"/>
      <c r="N31" s="42"/>
      <c r="O31" s="42"/>
      <c r="P31" s="42"/>
      <c r="Q31" s="42"/>
    </row>
    <row r="32" spans="1:17" s="27" customFormat="1" ht="16.5" customHeight="1">
      <c r="A32" s="43" t="s">
        <v>27</v>
      </c>
      <c r="B32" s="44" t="s">
        <v>28</v>
      </c>
      <c r="C32" s="44"/>
      <c r="D32" s="44"/>
      <c r="E32" s="44"/>
      <c r="F32" s="44"/>
      <c r="G32" s="45" t="s">
        <v>29</v>
      </c>
      <c r="H32" s="45"/>
      <c r="I32" s="45"/>
      <c r="J32" s="45"/>
      <c r="K32" s="45"/>
      <c r="L32" s="45"/>
      <c r="M32" s="45"/>
      <c r="N32" s="45"/>
      <c r="O32" s="45"/>
      <c r="P32" s="45"/>
      <c r="Q32" s="45"/>
    </row>
    <row r="33" spans="1:17" s="27" customFormat="1" ht="14.25" customHeight="1">
      <c r="A33" s="43"/>
      <c r="B33" s="44"/>
      <c r="C33" s="44"/>
      <c r="D33" s="44"/>
      <c r="E33" s="44"/>
      <c r="F33" s="44"/>
      <c r="G33" s="45" t="s">
        <v>30</v>
      </c>
      <c r="H33" s="45"/>
      <c r="I33" s="45"/>
      <c r="J33" s="45"/>
      <c r="K33" s="45"/>
      <c r="L33" s="45"/>
      <c r="M33" s="45"/>
      <c r="N33" s="45"/>
      <c r="O33" s="45"/>
      <c r="P33" s="45"/>
      <c r="Q33" s="45"/>
    </row>
    <row r="34" spans="1:17" s="27" customFormat="1" ht="13.5" customHeight="1">
      <c r="A34" s="43"/>
      <c r="B34" s="44"/>
      <c r="C34" s="44"/>
      <c r="D34" s="44"/>
      <c r="E34" s="44"/>
      <c r="F34" s="44"/>
      <c r="G34" s="45" t="s">
        <v>31</v>
      </c>
      <c r="H34" s="45"/>
      <c r="I34" s="45"/>
      <c r="J34" s="45"/>
      <c r="K34" s="45"/>
      <c r="L34" s="45"/>
      <c r="M34" s="45"/>
      <c r="N34" s="45"/>
      <c r="O34" s="45"/>
      <c r="P34" s="45"/>
      <c r="Q34" s="45"/>
    </row>
    <row r="35" spans="1:17" s="27" customFormat="1" ht="14.25" customHeight="1">
      <c r="A35" s="43"/>
      <c r="B35" s="44"/>
      <c r="C35" s="44"/>
      <c r="D35" s="44"/>
      <c r="E35" s="44"/>
      <c r="F35" s="44"/>
      <c r="G35" s="45" t="s">
        <v>32</v>
      </c>
      <c r="H35" s="45"/>
      <c r="I35" s="45"/>
      <c r="J35" s="45"/>
      <c r="K35" s="45"/>
      <c r="L35" s="45"/>
      <c r="M35" s="45"/>
      <c r="N35" s="45"/>
      <c r="O35" s="45"/>
      <c r="P35" s="45"/>
      <c r="Q35" s="45"/>
    </row>
    <row r="36" spans="1:17" s="27" customFormat="1" ht="16.5" customHeight="1">
      <c r="A36" s="43"/>
      <c r="B36" s="44"/>
      <c r="C36" s="44"/>
      <c r="D36" s="44"/>
      <c r="E36" s="44"/>
      <c r="F36" s="44"/>
      <c r="G36" s="45" t="s">
        <v>33</v>
      </c>
      <c r="H36" s="45"/>
      <c r="I36" s="45"/>
      <c r="J36" s="45"/>
      <c r="K36" s="45"/>
      <c r="L36" s="45"/>
      <c r="M36" s="45"/>
      <c r="N36" s="45"/>
      <c r="O36" s="45"/>
      <c r="P36" s="45"/>
      <c r="Q36" s="45"/>
    </row>
    <row r="37" spans="1:17" s="27" customFormat="1" ht="16.5" customHeight="1">
      <c r="A37" s="43"/>
      <c r="B37" s="44"/>
      <c r="C37" s="44"/>
      <c r="D37" s="44"/>
      <c r="E37" s="44"/>
      <c r="F37" s="44"/>
      <c r="G37" s="45" t="s">
        <v>34</v>
      </c>
      <c r="H37" s="45"/>
      <c r="I37" s="45"/>
      <c r="J37" s="45"/>
      <c r="K37" s="45"/>
      <c r="L37" s="45"/>
      <c r="M37" s="45"/>
      <c r="N37" s="45"/>
      <c r="O37" s="45"/>
      <c r="P37" s="45"/>
      <c r="Q37" s="45"/>
    </row>
    <row r="38" spans="1:17" s="27" customFormat="1" ht="16.5" customHeight="1">
      <c r="A38" s="43"/>
      <c r="B38" s="44"/>
      <c r="C38" s="44"/>
      <c r="D38" s="44"/>
      <c r="E38" s="44"/>
      <c r="F38" s="44"/>
      <c r="G38" s="45" t="s">
        <v>35</v>
      </c>
      <c r="H38" s="45"/>
      <c r="I38" s="45"/>
      <c r="J38" s="45"/>
      <c r="K38" s="45"/>
      <c r="L38" s="45"/>
      <c r="M38" s="45"/>
      <c r="N38" s="45"/>
      <c r="O38" s="45"/>
      <c r="P38" s="45"/>
      <c r="Q38" s="45"/>
    </row>
    <row r="39" spans="1:17" s="27" customFormat="1" ht="45" customHeight="1">
      <c r="A39" s="43"/>
      <c r="B39" s="44"/>
      <c r="C39" s="44"/>
      <c r="D39" s="44"/>
      <c r="E39" s="44"/>
      <c r="F39" s="44"/>
      <c r="G39" s="45" t="s">
        <v>36</v>
      </c>
      <c r="H39" s="45"/>
      <c r="I39" s="45"/>
      <c r="J39" s="45"/>
      <c r="K39" s="45"/>
      <c r="L39" s="45"/>
      <c r="M39" s="45"/>
      <c r="N39" s="45"/>
      <c r="O39" s="45"/>
      <c r="P39" s="45"/>
      <c r="Q39" s="45"/>
    </row>
    <row r="40" spans="1:17" s="27" customFormat="1" ht="30.75" customHeight="1">
      <c r="A40" s="43"/>
      <c r="B40" s="44"/>
      <c r="C40" s="44"/>
      <c r="D40" s="44"/>
      <c r="E40" s="44"/>
      <c r="F40" s="44"/>
      <c r="G40" s="45" t="s">
        <v>37</v>
      </c>
      <c r="H40" s="45"/>
      <c r="I40" s="45"/>
      <c r="J40" s="45"/>
      <c r="K40" s="45"/>
      <c r="L40" s="45"/>
      <c r="M40" s="45"/>
      <c r="N40" s="45"/>
      <c r="O40" s="45"/>
      <c r="P40" s="45"/>
      <c r="Q40" s="45"/>
    </row>
    <row r="41" spans="1:17" s="27" customFormat="1" ht="44.25" customHeight="1">
      <c r="A41" s="43"/>
      <c r="B41" s="44"/>
      <c r="C41" s="44"/>
      <c r="D41" s="44"/>
      <c r="E41" s="44"/>
      <c r="F41" s="44"/>
      <c r="G41" s="45" t="s">
        <v>38</v>
      </c>
      <c r="H41" s="45"/>
      <c r="I41" s="45"/>
      <c r="J41" s="45"/>
      <c r="K41" s="45"/>
      <c r="L41" s="45"/>
      <c r="M41" s="45"/>
      <c r="N41" s="45"/>
      <c r="O41" s="45"/>
      <c r="P41" s="45"/>
      <c r="Q41" s="45"/>
    </row>
    <row r="42" spans="1:17" s="27" customFormat="1" ht="27.75" customHeight="1">
      <c r="A42" s="43"/>
      <c r="B42" s="44"/>
      <c r="C42" s="44"/>
      <c r="D42" s="44"/>
      <c r="E42" s="44"/>
      <c r="F42" s="44"/>
      <c r="G42" s="45" t="s">
        <v>39</v>
      </c>
      <c r="H42" s="45"/>
      <c r="I42" s="45"/>
      <c r="J42" s="45"/>
      <c r="K42" s="45"/>
      <c r="L42" s="45"/>
      <c r="M42" s="45"/>
      <c r="N42" s="45"/>
      <c r="O42" s="45"/>
      <c r="P42" s="45"/>
      <c r="Q42" s="45"/>
    </row>
    <row r="43" spans="1:17" s="27" customFormat="1" ht="13.5" customHeight="1">
      <c r="A43" s="43"/>
      <c r="B43" s="44"/>
      <c r="C43" s="44"/>
      <c r="D43" s="44"/>
      <c r="E43" s="44"/>
      <c r="F43" s="44"/>
      <c r="G43" s="45" t="s">
        <v>40</v>
      </c>
      <c r="H43" s="45"/>
      <c r="I43" s="45"/>
      <c r="J43" s="45"/>
      <c r="K43" s="45"/>
      <c r="L43" s="45"/>
      <c r="M43" s="45"/>
      <c r="N43" s="45"/>
      <c r="O43" s="45"/>
      <c r="P43" s="45"/>
      <c r="Q43" s="45"/>
    </row>
    <row r="44" spans="1:17" s="27" customFormat="1" ht="30.75" customHeight="1">
      <c r="A44" s="43"/>
      <c r="B44" s="44"/>
      <c r="C44" s="44"/>
      <c r="D44" s="44"/>
      <c r="E44" s="44"/>
      <c r="F44" s="44"/>
      <c r="G44" s="46" t="s">
        <v>41</v>
      </c>
      <c r="H44" s="46"/>
      <c r="I44" s="46"/>
      <c r="J44" s="46"/>
      <c r="K44" s="46"/>
      <c r="L44" s="46"/>
      <c r="M44" s="46"/>
      <c r="N44" s="46"/>
      <c r="O44" s="46"/>
      <c r="P44" s="46"/>
      <c r="Q44" s="46"/>
    </row>
    <row r="45" spans="1:17" ht="9" customHeight="1" hidden="1">
      <c r="A45" s="47" t="s">
        <v>42</v>
      </c>
      <c r="B45" s="48" t="s">
        <v>43</v>
      </c>
      <c r="C45" s="48"/>
      <c r="D45" s="48"/>
      <c r="E45" s="48"/>
      <c r="F45" s="48"/>
      <c r="G45" s="49" t="s">
        <v>143</v>
      </c>
      <c r="H45" s="49"/>
      <c r="I45" s="49"/>
      <c r="J45" s="49"/>
      <c r="K45" s="49"/>
      <c r="L45" s="49"/>
      <c r="M45" s="49"/>
      <c r="N45" s="49"/>
      <c r="O45" s="49"/>
      <c r="P45" s="49"/>
      <c r="Q45" s="49"/>
    </row>
    <row r="46" spans="1:17" s="27" customFormat="1" ht="81" customHeight="1">
      <c r="A46" s="47"/>
      <c r="B46" s="48"/>
      <c r="C46" s="48"/>
      <c r="D46" s="48"/>
      <c r="E46" s="48"/>
      <c r="F46" s="48"/>
      <c r="G46" s="49"/>
      <c r="H46" s="49"/>
      <c r="I46" s="49"/>
      <c r="J46" s="49"/>
      <c r="K46" s="49"/>
      <c r="L46" s="49"/>
      <c r="M46" s="49"/>
      <c r="N46" s="49"/>
      <c r="O46" s="49"/>
      <c r="P46" s="49"/>
      <c r="Q46" s="49"/>
    </row>
    <row r="48" spans="1:11" s="52" customFormat="1" ht="14.25" customHeight="1">
      <c r="A48" s="50" t="s">
        <v>44</v>
      </c>
      <c r="B48" s="51" t="s">
        <v>45</v>
      </c>
      <c r="C48" s="51"/>
      <c r="D48" s="51"/>
      <c r="E48" s="51"/>
      <c r="F48" s="51"/>
      <c r="G48" s="51"/>
      <c r="H48" s="51"/>
      <c r="I48" s="51"/>
      <c r="J48" s="51"/>
      <c r="K48" s="51"/>
    </row>
    <row r="49" spans="2:11" ht="15.75" customHeight="1">
      <c r="B49" s="53"/>
      <c r="C49" s="53"/>
      <c r="D49" s="53"/>
      <c r="E49" s="53"/>
      <c r="F49" s="53"/>
      <c r="G49" s="53"/>
      <c r="H49" s="53"/>
      <c r="I49" s="53"/>
      <c r="J49" s="53"/>
      <c r="K49" s="53"/>
    </row>
    <row r="50" spans="1:19" ht="13.5" customHeight="1">
      <c r="A50" s="54" t="s">
        <v>46</v>
      </c>
      <c r="B50" s="55"/>
      <c r="C50" s="56" t="s">
        <v>47</v>
      </c>
      <c r="D50" s="54" t="s">
        <v>48</v>
      </c>
      <c r="E50" s="55"/>
      <c r="F50" s="57" t="s">
        <v>49</v>
      </c>
      <c r="G50" s="57"/>
      <c r="H50" s="57"/>
      <c r="I50" s="57"/>
      <c r="J50" s="57"/>
      <c r="K50" s="57"/>
      <c r="L50" s="57"/>
      <c r="M50" s="57"/>
      <c r="N50" s="57"/>
      <c r="O50" s="57"/>
      <c r="P50" s="57"/>
      <c r="Q50" s="57"/>
      <c r="R50" s="58"/>
      <c r="S50" s="59"/>
    </row>
    <row r="51" spans="1:18" ht="17.25" customHeight="1">
      <c r="A51" s="60"/>
      <c r="B51" s="61"/>
      <c r="C51" s="62"/>
      <c r="D51" s="63"/>
      <c r="E51" s="64"/>
      <c r="F51" s="65"/>
      <c r="G51" s="65"/>
      <c r="H51" s="65"/>
      <c r="I51" s="65"/>
      <c r="J51" s="65"/>
      <c r="K51" s="65"/>
      <c r="L51" s="65"/>
      <c r="M51" s="65"/>
      <c r="N51" s="65"/>
      <c r="O51" s="65"/>
      <c r="P51" s="65"/>
      <c r="Q51" s="65"/>
      <c r="R51" s="66"/>
    </row>
    <row r="52" ht="12" customHeight="1"/>
    <row r="53" spans="1:8" s="52" customFormat="1" ht="29.25" customHeight="1">
      <c r="A53" s="50" t="s">
        <v>50</v>
      </c>
      <c r="B53" s="51" t="s">
        <v>51</v>
      </c>
      <c r="C53" s="51"/>
      <c r="D53" s="51"/>
      <c r="E53" s="51"/>
      <c r="F53" s="51"/>
      <c r="G53" s="51"/>
      <c r="H53" s="51"/>
    </row>
    <row r="54" spans="16:17" ht="18" customHeight="1">
      <c r="P54" s="67" t="s">
        <v>52</v>
      </c>
      <c r="Q54" s="67"/>
    </row>
    <row r="55" spans="1:18" s="27" customFormat="1" ht="12.75" customHeight="1">
      <c r="A55" s="68" t="s">
        <v>46</v>
      </c>
      <c r="B55" s="69" t="s">
        <v>47</v>
      </c>
      <c r="C55" s="69" t="s">
        <v>48</v>
      </c>
      <c r="D55" s="70" t="s">
        <v>136</v>
      </c>
      <c r="E55" s="71"/>
      <c r="F55" s="71"/>
      <c r="G55" s="71"/>
      <c r="H55" s="72"/>
      <c r="I55" s="70" t="s">
        <v>53</v>
      </c>
      <c r="J55" s="72"/>
      <c r="K55" s="73" t="s">
        <v>54</v>
      </c>
      <c r="L55" s="73"/>
      <c r="M55" s="73"/>
      <c r="N55" s="73"/>
      <c r="O55" s="73"/>
      <c r="P55" s="74" t="s">
        <v>55</v>
      </c>
      <c r="Q55" s="74"/>
      <c r="R55" s="75"/>
    </row>
    <row r="56" spans="1:18" s="27" customFormat="1" ht="27" customHeight="1">
      <c r="A56" s="74"/>
      <c r="B56" s="76"/>
      <c r="C56" s="76"/>
      <c r="D56" s="77"/>
      <c r="E56" s="78"/>
      <c r="F56" s="78"/>
      <c r="G56" s="78"/>
      <c r="H56" s="79"/>
      <c r="I56" s="77"/>
      <c r="J56" s="79"/>
      <c r="K56" s="73"/>
      <c r="L56" s="73"/>
      <c r="M56" s="73"/>
      <c r="N56" s="73"/>
      <c r="O56" s="73"/>
      <c r="P56" s="74"/>
      <c r="Q56" s="74"/>
      <c r="R56" s="75"/>
    </row>
    <row r="57" spans="1:18" ht="11.25" customHeight="1">
      <c r="A57" s="80">
        <v>1</v>
      </c>
      <c r="B57" s="80">
        <v>2</v>
      </c>
      <c r="C57" s="80">
        <v>3</v>
      </c>
      <c r="D57" s="81">
        <v>4</v>
      </c>
      <c r="E57" s="82"/>
      <c r="F57" s="82"/>
      <c r="G57" s="82"/>
      <c r="H57" s="83"/>
      <c r="I57" s="81">
        <v>5</v>
      </c>
      <c r="J57" s="83"/>
      <c r="K57" s="84">
        <v>6</v>
      </c>
      <c r="L57" s="84"/>
      <c r="M57" s="84"/>
      <c r="N57" s="84"/>
      <c r="O57" s="84"/>
      <c r="P57" s="84">
        <v>7</v>
      </c>
      <c r="Q57" s="84"/>
      <c r="R57" s="85"/>
    </row>
    <row r="58" spans="1:17" s="27" customFormat="1" ht="48" customHeight="1">
      <c r="A58" s="86">
        <v>1</v>
      </c>
      <c r="B58" s="87" t="s">
        <v>56</v>
      </c>
      <c r="C58" s="88" t="s">
        <v>22</v>
      </c>
      <c r="D58" s="89" t="s">
        <v>57</v>
      </c>
      <c r="E58" s="90"/>
      <c r="F58" s="90"/>
      <c r="G58" s="90"/>
      <c r="H58" s="91"/>
      <c r="I58" s="92">
        <v>10389.3</v>
      </c>
      <c r="J58" s="93"/>
      <c r="K58" s="92">
        <v>1500</v>
      </c>
      <c r="L58" s="94"/>
      <c r="M58" s="94"/>
      <c r="N58" s="94"/>
      <c r="O58" s="93"/>
      <c r="P58" s="92">
        <f>I58+K58</f>
        <v>11889.3</v>
      </c>
      <c r="Q58" s="93"/>
    </row>
    <row r="60" spans="1:17" s="52" customFormat="1" ht="15.75" customHeight="1">
      <c r="A60" s="50" t="s">
        <v>58</v>
      </c>
      <c r="B60" s="95" t="s">
        <v>59</v>
      </c>
      <c r="C60" s="95"/>
      <c r="D60" s="95"/>
      <c r="E60" s="95"/>
      <c r="F60" s="95"/>
      <c r="G60" s="95"/>
      <c r="H60" s="95"/>
      <c r="I60" s="95"/>
      <c r="J60" s="95"/>
      <c r="K60" s="95"/>
      <c r="L60" s="95"/>
      <c r="M60" s="95"/>
      <c r="N60" s="95"/>
      <c r="O60" s="95"/>
      <c r="P60" s="95"/>
      <c r="Q60" s="95"/>
    </row>
    <row r="61" spans="11:17" ht="15.75" customHeight="1">
      <c r="K61" s="58"/>
      <c r="L61" s="58"/>
      <c r="Q61" s="96" t="s">
        <v>52</v>
      </c>
    </row>
    <row r="62" spans="1:17" s="27" customFormat="1" ht="15.75" customHeight="1">
      <c r="A62" s="74" t="s">
        <v>60</v>
      </c>
      <c r="B62" s="74"/>
      <c r="C62" s="74"/>
      <c r="D62" s="97" t="s">
        <v>47</v>
      </c>
      <c r="E62" s="98"/>
      <c r="F62" s="98"/>
      <c r="G62" s="98"/>
      <c r="H62" s="99"/>
      <c r="I62" s="70" t="s">
        <v>53</v>
      </c>
      <c r="J62" s="72"/>
      <c r="K62" s="73" t="s">
        <v>54</v>
      </c>
      <c r="L62" s="73"/>
      <c r="M62" s="73"/>
      <c r="N62" s="73"/>
      <c r="O62" s="73"/>
      <c r="P62" s="74" t="s">
        <v>55</v>
      </c>
      <c r="Q62" s="74"/>
    </row>
    <row r="63" spans="1:17" s="27" customFormat="1" ht="27" customHeight="1">
      <c r="A63" s="74"/>
      <c r="B63" s="74"/>
      <c r="C63" s="74"/>
      <c r="D63" s="100"/>
      <c r="E63" s="101"/>
      <c r="F63" s="101"/>
      <c r="G63" s="101"/>
      <c r="H63" s="102"/>
      <c r="I63" s="77"/>
      <c r="J63" s="79"/>
      <c r="K63" s="73"/>
      <c r="L63" s="73"/>
      <c r="M63" s="73"/>
      <c r="N63" s="73"/>
      <c r="O63" s="73"/>
      <c r="P63" s="74"/>
      <c r="Q63" s="74"/>
    </row>
    <row r="64" spans="1:17" ht="12.75" customHeight="1">
      <c r="A64" s="84">
        <v>1</v>
      </c>
      <c r="B64" s="84"/>
      <c r="C64" s="84"/>
      <c r="D64" s="81">
        <v>2</v>
      </c>
      <c r="E64" s="82"/>
      <c r="F64" s="82"/>
      <c r="G64" s="82"/>
      <c r="H64" s="83"/>
      <c r="I64" s="81">
        <v>3</v>
      </c>
      <c r="J64" s="83"/>
      <c r="K64" s="84">
        <v>4</v>
      </c>
      <c r="L64" s="84"/>
      <c r="M64" s="84"/>
      <c r="N64" s="84"/>
      <c r="O64" s="84"/>
      <c r="P64" s="84">
        <v>5</v>
      </c>
      <c r="Q64" s="84"/>
    </row>
    <row r="65" spans="1:17" s="27" customFormat="1" ht="27" customHeight="1">
      <c r="A65" s="103" t="s">
        <v>61</v>
      </c>
      <c r="B65" s="103"/>
      <c r="C65" s="103"/>
      <c r="D65" s="104"/>
      <c r="E65" s="105"/>
      <c r="F65" s="105"/>
      <c r="G65" s="105"/>
      <c r="H65" s="106"/>
      <c r="I65" s="92"/>
      <c r="J65" s="93"/>
      <c r="K65" s="92"/>
      <c r="L65" s="94"/>
      <c r="M65" s="94"/>
      <c r="N65" s="94"/>
      <c r="O65" s="93"/>
      <c r="P65" s="92"/>
      <c r="Q65" s="93"/>
    </row>
    <row r="66" spans="1:17" s="27" customFormat="1" ht="27" customHeight="1">
      <c r="A66" s="103" t="s">
        <v>62</v>
      </c>
      <c r="B66" s="103"/>
      <c r="C66" s="103"/>
      <c r="D66" s="104"/>
      <c r="E66" s="105"/>
      <c r="F66" s="105"/>
      <c r="G66" s="105"/>
      <c r="H66" s="106"/>
      <c r="I66" s="92"/>
      <c r="J66" s="93"/>
      <c r="K66" s="92"/>
      <c r="L66" s="94"/>
      <c r="M66" s="94"/>
      <c r="N66" s="94"/>
      <c r="O66" s="93"/>
      <c r="P66" s="92"/>
      <c r="Q66" s="93"/>
    </row>
    <row r="67" spans="1:17" s="27" customFormat="1" ht="27" customHeight="1">
      <c r="A67" s="103" t="s">
        <v>63</v>
      </c>
      <c r="B67" s="103"/>
      <c r="C67" s="103"/>
      <c r="D67" s="104"/>
      <c r="E67" s="105"/>
      <c r="F67" s="105"/>
      <c r="G67" s="105"/>
      <c r="H67" s="106"/>
      <c r="I67" s="92"/>
      <c r="J67" s="93"/>
      <c r="K67" s="92"/>
      <c r="L67" s="94"/>
      <c r="M67" s="94"/>
      <c r="N67" s="94"/>
      <c r="O67" s="93"/>
      <c r="P67" s="92"/>
      <c r="Q67" s="93"/>
    </row>
    <row r="68" spans="1:17" s="27" customFormat="1" ht="27" customHeight="1">
      <c r="A68" s="103" t="s">
        <v>64</v>
      </c>
      <c r="B68" s="103"/>
      <c r="C68" s="103"/>
      <c r="D68" s="104"/>
      <c r="E68" s="105"/>
      <c r="F68" s="105"/>
      <c r="G68" s="105"/>
      <c r="H68" s="106"/>
      <c r="I68" s="92"/>
      <c r="J68" s="93"/>
      <c r="K68" s="92"/>
      <c r="L68" s="94"/>
      <c r="M68" s="94"/>
      <c r="N68" s="94"/>
      <c r="O68" s="93"/>
      <c r="P68" s="92"/>
      <c r="Q68" s="93"/>
    </row>
    <row r="69" spans="1:17" s="27" customFormat="1" ht="19.5" customHeight="1">
      <c r="A69" s="107" t="s">
        <v>65</v>
      </c>
      <c r="B69" s="107"/>
      <c r="C69" s="107"/>
      <c r="D69" s="104"/>
      <c r="E69" s="105"/>
      <c r="F69" s="105"/>
      <c r="G69" s="105"/>
      <c r="H69" s="106"/>
      <c r="I69" s="92"/>
      <c r="J69" s="93"/>
      <c r="K69" s="92"/>
      <c r="L69" s="94"/>
      <c r="M69" s="94"/>
      <c r="N69" s="94"/>
      <c r="O69" s="93"/>
      <c r="P69" s="92"/>
      <c r="Q69" s="93"/>
    </row>
    <row r="70" spans="1:17" ht="19.5" customHeight="1">
      <c r="A70" s="108"/>
      <c r="B70" s="108"/>
      <c r="C70" s="108"/>
      <c r="D70" s="108"/>
      <c r="E70" s="109"/>
      <c r="F70" s="109"/>
      <c r="G70" s="110"/>
      <c r="H70" s="110"/>
      <c r="I70" s="110"/>
      <c r="J70" s="109"/>
      <c r="K70" s="109"/>
      <c r="L70" s="110"/>
      <c r="M70" s="110"/>
      <c r="N70" s="110"/>
      <c r="O70" s="110"/>
      <c r="P70" s="110"/>
      <c r="Q70" s="110"/>
    </row>
    <row r="71" spans="1:17" s="112" customFormat="1" ht="16.5" customHeight="1">
      <c r="A71" s="39" t="s">
        <v>66</v>
      </c>
      <c r="B71" s="111" t="s">
        <v>67</v>
      </c>
      <c r="C71" s="111"/>
      <c r="D71" s="111"/>
      <c r="E71" s="111"/>
      <c r="F71" s="111"/>
      <c r="G71" s="111"/>
      <c r="H71" s="111"/>
      <c r="I71" s="111"/>
      <c r="J71" s="111"/>
      <c r="K71" s="111"/>
      <c r="L71" s="111"/>
      <c r="M71" s="111"/>
      <c r="N71" s="111"/>
      <c r="O71" s="111"/>
      <c r="P71" s="111"/>
      <c r="Q71" s="111"/>
    </row>
    <row r="73" spans="1:17" s="27" customFormat="1" ht="34.5" customHeight="1">
      <c r="A73" s="113" t="s">
        <v>46</v>
      </c>
      <c r="B73" s="114" t="s">
        <v>47</v>
      </c>
      <c r="C73" s="104" t="s">
        <v>68</v>
      </c>
      <c r="D73" s="105"/>
      <c r="E73" s="105"/>
      <c r="F73" s="106"/>
      <c r="G73" s="74" t="s">
        <v>69</v>
      </c>
      <c r="H73" s="74"/>
      <c r="I73" s="104" t="s">
        <v>70</v>
      </c>
      <c r="J73" s="105"/>
      <c r="K73" s="106"/>
      <c r="L73" s="115" t="s">
        <v>71</v>
      </c>
      <c r="M73" s="116"/>
      <c r="N73" s="117"/>
      <c r="O73" s="115" t="s">
        <v>72</v>
      </c>
      <c r="P73" s="116"/>
      <c r="Q73" s="117"/>
    </row>
    <row r="74" spans="1:17" ht="13.5" customHeight="1">
      <c r="A74" s="118">
        <v>1</v>
      </c>
      <c r="B74" s="114">
        <v>2</v>
      </c>
      <c r="C74" s="84">
        <v>3</v>
      </c>
      <c r="D74" s="84"/>
      <c r="E74" s="84"/>
      <c r="F74" s="84"/>
      <c r="G74" s="84">
        <v>4</v>
      </c>
      <c r="H74" s="84"/>
      <c r="I74" s="84">
        <v>5</v>
      </c>
      <c r="J74" s="84"/>
      <c r="K74" s="84"/>
      <c r="L74" s="119"/>
      <c r="M74" s="120"/>
      <c r="N74" s="121"/>
      <c r="O74" s="122">
        <v>6</v>
      </c>
      <c r="P74" s="123"/>
      <c r="Q74" s="124"/>
    </row>
    <row r="75" spans="1:17" s="27" customFormat="1" ht="54" customHeight="1">
      <c r="A75" s="125"/>
      <c r="B75" s="126">
        <v>1412010</v>
      </c>
      <c r="C75" s="127" t="s">
        <v>137</v>
      </c>
      <c r="D75" s="128"/>
      <c r="E75" s="128"/>
      <c r="F75" s="128"/>
      <c r="G75" s="128"/>
      <c r="H75" s="128"/>
      <c r="I75" s="128"/>
      <c r="J75" s="128"/>
      <c r="K75" s="128"/>
      <c r="L75" s="128"/>
      <c r="M75" s="128"/>
      <c r="N75" s="128"/>
      <c r="O75" s="128"/>
      <c r="P75" s="128"/>
      <c r="Q75" s="129"/>
    </row>
    <row r="76" spans="1:17" s="27" customFormat="1" ht="39" customHeight="1">
      <c r="A76" s="130">
        <v>1</v>
      </c>
      <c r="B76" s="131"/>
      <c r="C76" s="132" t="s">
        <v>73</v>
      </c>
      <c r="D76" s="133"/>
      <c r="E76" s="133"/>
      <c r="F76" s="133"/>
      <c r="G76" s="133"/>
      <c r="H76" s="133"/>
      <c r="I76" s="133"/>
      <c r="J76" s="133"/>
      <c r="K76" s="134"/>
      <c r="L76" s="86"/>
      <c r="M76" s="86"/>
      <c r="N76" s="86"/>
      <c r="O76" s="104"/>
      <c r="P76" s="105"/>
      <c r="Q76" s="106"/>
    </row>
    <row r="77" spans="1:17" s="27" customFormat="1" ht="30" customHeight="1">
      <c r="A77" s="125"/>
      <c r="B77" s="131"/>
      <c r="C77" s="89" t="s">
        <v>74</v>
      </c>
      <c r="D77" s="90"/>
      <c r="E77" s="90"/>
      <c r="F77" s="91"/>
      <c r="G77" s="135" t="s">
        <v>75</v>
      </c>
      <c r="H77" s="136"/>
      <c r="I77" s="137" t="s">
        <v>76</v>
      </c>
      <c r="J77" s="138"/>
      <c r="K77" s="139"/>
      <c r="L77" s="140">
        <v>3</v>
      </c>
      <c r="M77" s="140">
        <v>1</v>
      </c>
      <c r="N77" s="140">
        <f>L77+M77</f>
        <v>4</v>
      </c>
      <c r="O77" s="141">
        <v>3</v>
      </c>
      <c r="P77" s="142"/>
      <c r="Q77" s="143"/>
    </row>
    <row r="78" spans="1:17" s="27" customFormat="1" ht="39" customHeight="1">
      <c r="A78" s="125"/>
      <c r="B78" s="131"/>
      <c r="C78" s="144" t="s">
        <v>77</v>
      </c>
      <c r="D78" s="145"/>
      <c r="E78" s="145"/>
      <c r="F78" s="146"/>
      <c r="G78" s="135" t="s">
        <v>75</v>
      </c>
      <c r="H78" s="136"/>
      <c r="I78" s="147"/>
      <c r="J78" s="148"/>
      <c r="K78" s="149"/>
      <c r="L78" s="140">
        <v>3784.75</v>
      </c>
      <c r="M78" s="140">
        <v>3</v>
      </c>
      <c r="N78" s="140">
        <f aca="true" t="shared" si="0" ref="N78:N83">L78+M78</f>
        <v>3787.75</v>
      </c>
      <c r="O78" s="141">
        <v>300.5</v>
      </c>
      <c r="P78" s="142"/>
      <c r="Q78" s="143"/>
    </row>
    <row r="79" spans="1:17" s="27" customFormat="1" ht="18.75" customHeight="1">
      <c r="A79" s="125"/>
      <c r="B79" s="131"/>
      <c r="C79" s="150" t="s">
        <v>78</v>
      </c>
      <c r="D79" s="151"/>
      <c r="E79" s="151"/>
      <c r="F79" s="152"/>
      <c r="G79" s="153"/>
      <c r="H79" s="154"/>
      <c r="I79" s="147"/>
      <c r="J79" s="148"/>
      <c r="K79" s="149"/>
      <c r="L79" s="140">
        <f>SUM(L80:L82)</f>
        <v>0</v>
      </c>
      <c r="M79" s="140"/>
      <c r="N79" s="140">
        <f t="shared" si="0"/>
        <v>0</v>
      </c>
      <c r="O79" s="141"/>
      <c r="P79" s="142"/>
      <c r="Q79" s="143"/>
    </row>
    <row r="80" spans="1:17" s="27" customFormat="1" ht="29.25" customHeight="1">
      <c r="A80" s="125"/>
      <c r="B80" s="131"/>
      <c r="C80" s="144" t="s">
        <v>79</v>
      </c>
      <c r="D80" s="145"/>
      <c r="E80" s="145"/>
      <c r="F80" s="146"/>
      <c r="G80" s="135" t="s">
        <v>75</v>
      </c>
      <c r="H80" s="136"/>
      <c r="I80" s="147"/>
      <c r="J80" s="148"/>
      <c r="K80" s="149"/>
      <c r="L80" s="140">
        <f>I80</f>
        <v>0</v>
      </c>
      <c r="M80" s="140"/>
      <c r="N80" s="140">
        <f t="shared" si="0"/>
        <v>0</v>
      </c>
      <c r="O80" s="155">
        <v>116.25</v>
      </c>
      <c r="P80" s="156"/>
      <c r="Q80" s="157"/>
    </row>
    <row r="81" spans="1:18" s="27" customFormat="1" ht="27.75" customHeight="1">
      <c r="A81" s="125"/>
      <c r="B81" s="131"/>
      <c r="C81" s="144" t="s">
        <v>80</v>
      </c>
      <c r="D81" s="145"/>
      <c r="E81" s="145"/>
      <c r="F81" s="146"/>
      <c r="G81" s="158" t="s">
        <v>81</v>
      </c>
      <c r="H81" s="159"/>
      <c r="I81" s="147"/>
      <c r="J81" s="148"/>
      <c r="K81" s="149"/>
      <c r="L81" s="160">
        <f>I81</f>
        <v>0</v>
      </c>
      <c r="M81" s="160"/>
      <c r="N81" s="160">
        <f t="shared" si="0"/>
        <v>0</v>
      </c>
      <c r="O81" s="161">
        <f>6925.5+150</f>
        <v>7075.5</v>
      </c>
      <c r="P81" s="162"/>
      <c r="Q81" s="163"/>
      <c r="R81" s="27">
        <f>O82/O81</f>
        <v>0.41403434386262455</v>
      </c>
    </row>
    <row r="82" spans="1:22" s="27" customFormat="1" ht="26.25" customHeight="1">
      <c r="A82" s="125"/>
      <c r="B82" s="131"/>
      <c r="C82" s="144" t="s">
        <v>79</v>
      </c>
      <c r="D82" s="145"/>
      <c r="E82" s="145"/>
      <c r="F82" s="146"/>
      <c r="G82" s="158" t="s">
        <v>81</v>
      </c>
      <c r="H82" s="159"/>
      <c r="I82" s="164"/>
      <c r="J82" s="165"/>
      <c r="K82" s="166"/>
      <c r="L82" s="140">
        <f>I82</f>
        <v>0</v>
      </c>
      <c r="M82" s="140"/>
      <c r="N82" s="140">
        <f t="shared" si="0"/>
        <v>0</v>
      </c>
      <c r="O82" s="167">
        <f>O95*12*O80/1000</f>
        <v>2929.5</v>
      </c>
      <c r="P82" s="168"/>
      <c r="Q82" s="169"/>
      <c r="T82" s="167"/>
      <c r="U82" s="168"/>
      <c r="V82" s="169"/>
    </row>
    <row r="83" spans="1:17" s="27" customFormat="1" ht="39" customHeight="1">
      <c r="A83" s="125"/>
      <c r="B83" s="131"/>
      <c r="C83" s="89" t="s">
        <v>82</v>
      </c>
      <c r="D83" s="90"/>
      <c r="E83" s="90"/>
      <c r="F83" s="91"/>
      <c r="G83" s="135" t="s">
        <v>81</v>
      </c>
      <c r="H83" s="136"/>
      <c r="I83" s="170" t="s">
        <v>83</v>
      </c>
      <c r="J83" s="135"/>
      <c r="K83" s="136"/>
      <c r="L83" s="160">
        <v>1406</v>
      </c>
      <c r="M83" s="160"/>
      <c r="N83" s="160">
        <f t="shared" si="0"/>
        <v>1406</v>
      </c>
      <c r="O83" s="171">
        <v>409.3</v>
      </c>
      <c r="P83" s="172"/>
      <c r="Q83" s="173"/>
    </row>
    <row r="84" spans="1:17" s="27" customFormat="1" ht="39" customHeight="1">
      <c r="A84" s="130">
        <v>2</v>
      </c>
      <c r="B84" s="131"/>
      <c r="C84" s="132" t="s">
        <v>84</v>
      </c>
      <c r="D84" s="133"/>
      <c r="E84" s="133"/>
      <c r="F84" s="133"/>
      <c r="G84" s="133"/>
      <c r="H84" s="133"/>
      <c r="I84" s="133"/>
      <c r="J84" s="133"/>
      <c r="K84" s="134"/>
      <c r="L84" s="86"/>
      <c r="M84" s="86"/>
      <c r="N84" s="86"/>
      <c r="O84" s="104"/>
      <c r="P84" s="105"/>
      <c r="Q84" s="106"/>
    </row>
    <row r="85" spans="1:17" s="27" customFormat="1" ht="39" customHeight="1">
      <c r="A85" s="125"/>
      <c r="B85" s="131"/>
      <c r="C85" s="89" t="s">
        <v>85</v>
      </c>
      <c r="D85" s="90"/>
      <c r="E85" s="90"/>
      <c r="F85" s="91"/>
      <c r="G85" s="105" t="s">
        <v>75</v>
      </c>
      <c r="H85" s="106"/>
      <c r="I85" s="70" t="s">
        <v>86</v>
      </c>
      <c r="J85" s="71"/>
      <c r="K85" s="72"/>
      <c r="L85" s="140">
        <v>273</v>
      </c>
      <c r="M85" s="140"/>
      <c r="N85" s="140">
        <f>L85+M85</f>
        <v>273</v>
      </c>
      <c r="O85" s="141">
        <v>219000</v>
      </c>
      <c r="P85" s="142"/>
      <c r="Q85" s="143"/>
    </row>
    <row r="86" spans="1:17" s="27" customFormat="1" ht="39" customHeight="1">
      <c r="A86" s="125"/>
      <c r="B86" s="131"/>
      <c r="C86" s="89" t="s">
        <v>87</v>
      </c>
      <c r="D86" s="90"/>
      <c r="E86" s="90"/>
      <c r="F86" s="91"/>
      <c r="G86" s="105" t="s">
        <v>88</v>
      </c>
      <c r="H86" s="106"/>
      <c r="I86" s="77"/>
      <c r="J86" s="78"/>
      <c r="K86" s="79"/>
      <c r="L86" s="140"/>
      <c r="M86" s="140"/>
      <c r="N86" s="140">
        <f>L86+M86</f>
        <v>0</v>
      </c>
      <c r="O86" s="141">
        <v>52000</v>
      </c>
      <c r="P86" s="142"/>
      <c r="Q86" s="143"/>
    </row>
    <row r="87" spans="1:17" s="27" customFormat="1" ht="39" customHeight="1">
      <c r="A87" s="125"/>
      <c r="B87" s="131"/>
      <c r="C87" s="144" t="s">
        <v>89</v>
      </c>
      <c r="D87" s="145"/>
      <c r="E87" s="145"/>
      <c r="F87" s="146"/>
      <c r="G87" s="105" t="s">
        <v>75</v>
      </c>
      <c r="H87" s="106"/>
      <c r="I87" s="174"/>
      <c r="J87" s="175"/>
      <c r="K87" s="176"/>
      <c r="L87" s="140">
        <v>70</v>
      </c>
      <c r="M87" s="140"/>
      <c r="N87" s="140">
        <f>L87+M87</f>
        <v>70</v>
      </c>
      <c r="O87" s="177">
        <v>316</v>
      </c>
      <c r="P87" s="178"/>
      <c r="Q87" s="179"/>
    </row>
    <row r="88" spans="1:17" s="27" customFormat="1" ht="69" customHeight="1">
      <c r="A88" s="125"/>
      <c r="B88" s="180"/>
      <c r="C88" s="150" t="s">
        <v>90</v>
      </c>
      <c r="D88" s="151"/>
      <c r="E88" s="151"/>
      <c r="F88" s="152"/>
      <c r="G88" s="105" t="s">
        <v>75</v>
      </c>
      <c r="H88" s="106"/>
      <c r="I88" s="174" t="s">
        <v>76</v>
      </c>
      <c r="J88" s="175"/>
      <c r="K88" s="176"/>
      <c r="L88" s="140">
        <v>2240</v>
      </c>
      <c r="M88" s="140"/>
      <c r="N88" s="140">
        <f>L88+M88</f>
        <v>2240</v>
      </c>
      <c r="O88" s="177">
        <f>O87</f>
        <v>316</v>
      </c>
      <c r="P88" s="142"/>
      <c r="Q88" s="143"/>
    </row>
    <row r="89" spans="1:17" s="27" customFormat="1" ht="33.75" customHeight="1">
      <c r="A89" s="130">
        <v>3</v>
      </c>
      <c r="B89" s="126">
        <v>1412010</v>
      </c>
      <c r="C89" s="132" t="s">
        <v>91</v>
      </c>
      <c r="D89" s="133"/>
      <c r="E89" s="133"/>
      <c r="F89" s="133"/>
      <c r="G89" s="133"/>
      <c r="H89" s="133"/>
      <c r="I89" s="133"/>
      <c r="J89" s="133"/>
      <c r="K89" s="134"/>
      <c r="L89" s="86"/>
      <c r="M89" s="86"/>
      <c r="N89" s="86"/>
      <c r="O89" s="104"/>
      <c r="P89" s="105"/>
      <c r="Q89" s="106"/>
    </row>
    <row r="90" spans="1:17" s="27" customFormat="1" ht="68.25" customHeight="1">
      <c r="A90" s="125"/>
      <c r="B90" s="131"/>
      <c r="C90" s="89" t="s">
        <v>92</v>
      </c>
      <c r="D90" s="90"/>
      <c r="E90" s="90"/>
      <c r="F90" s="91"/>
      <c r="G90" s="135" t="s">
        <v>88</v>
      </c>
      <c r="H90" s="136"/>
      <c r="I90" s="104" t="s">
        <v>93</v>
      </c>
      <c r="J90" s="105"/>
      <c r="K90" s="106"/>
      <c r="L90" s="181" t="e">
        <f>L85*1000/255/#REF!*100</f>
        <v>#REF!</v>
      </c>
      <c r="M90" s="181"/>
      <c r="N90" s="181" t="e">
        <f aca="true" t="shared" si="1" ref="N90:N95">L90+M90</f>
        <v>#REF!</v>
      </c>
      <c r="O90" s="177">
        <f>O85/O80/340</f>
        <v>5.540796963946868</v>
      </c>
      <c r="P90" s="178"/>
      <c r="Q90" s="179"/>
    </row>
    <row r="91" spans="1:17" s="27" customFormat="1" ht="56.25" customHeight="1">
      <c r="A91" s="125"/>
      <c r="B91" s="131"/>
      <c r="C91" s="144" t="s">
        <v>94</v>
      </c>
      <c r="D91" s="145"/>
      <c r="E91" s="145"/>
      <c r="F91" s="146"/>
      <c r="G91" s="158" t="s">
        <v>95</v>
      </c>
      <c r="H91" s="159"/>
      <c r="I91" s="182" t="s">
        <v>96</v>
      </c>
      <c r="J91" s="183"/>
      <c r="K91" s="184"/>
      <c r="L91" s="185" t="e">
        <f>L87*1000/189/#REF!*100</f>
        <v>#REF!</v>
      </c>
      <c r="M91" s="185"/>
      <c r="N91" s="185" t="e">
        <f t="shared" si="1"/>
        <v>#REF!</v>
      </c>
      <c r="O91" s="186">
        <f>I58/O85*1000</f>
        <v>47.439726027397256</v>
      </c>
      <c r="P91" s="187"/>
      <c r="Q91" s="188"/>
    </row>
    <row r="92" spans="1:17" s="27" customFormat="1" ht="66" customHeight="1">
      <c r="A92" s="125"/>
      <c r="B92" s="131"/>
      <c r="C92" s="150" t="s">
        <v>97</v>
      </c>
      <c r="D92" s="151"/>
      <c r="E92" s="151"/>
      <c r="F92" s="152"/>
      <c r="G92" s="189" t="s">
        <v>95</v>
      </c>
      <c r="H92" s="190"/>
      <c r="I92" s="182" t="s">
        <v>98</v>
      </c>
      <c r="J92" s="183"/>
      <c r="K92" s="184"/>
      <c r="L92" s="185">
        <v>9</v>
      </c>
      <c r="M92" s="185"/>
      <c r="N92" s="185">
        <f t="shared" si="1"/>
        <v>9</v>
      </c>
      <c r="O92" s="191">
        <f>O83/O87*1000</f>
        <v>1295.253164556962</v>
      </c>
      <c r="P92" s="192"/>
      <c r="Q92" s="193"/>
    </row>
    <row r="93" spans="1:17" s="27" customFormat="1" ht="56.25" customHeight="1">
      <c r="A93" s="125"/>
      <c r="B93" s="131"/>
      <c r="C93" s="89" t="s">
        <v>99</v>
      </c>
      <c r="D93" s="90"/>
      <c r="E93" s="90"/>
      <c r="F93" s="91"/>
      <c r="G93" s="135" t="s">
        <v>100</v>
      </c>
      <c r="H93" s="136"/>
      <c r="I93" s="104" t="s">
        <v>86</v>
      </c>
      <c r="J93" s="105"/>
      <c r="K93" s="106"/>
      <c r="L93" s="140">
        <v>6</v>
      </c>
      <c r="M93" s="140"/>
      <c r="N93" s="140">
        <f t="shared" si="1"/>
        <v>6</v>
      </c>
      <c r="O93" s="141">
        <v>20</v>
      </c>
      <c r="P93" s="142"/>
      <c r="Q93" s="143"/>
    </row>
    <row r="94" spans="1:17" s="27" customFormat="1" ht="56.25" customHeight="1">
      <c r="A94" s="125"/>
      <c r="B94" s="131"/>
      <c r="C94" s="144" t="s">
        <v>101</v>
      </c>
      <c r="D94" s="145"/>
      <c r="E94" s="145"/>
      <c r="F94" s="146"/>
      <c r="G94" s="158" t="s">
        <v>95</v>
      </c>
      <c r="H94" s="159"/>
      <c r="I94" s="182" t="s">
        <v>102</v>
      </c>
      <c r="J94" s="183"/>
      <c r="K94" s="184"/>
      <c r="L94" s="185" t="e">
        <f>L88*1000/L82/189</f>
        <v>#DIV/0!</v>
      </c>
      <c r="M94" s="185"/>
      <c r="N94" s="185" t="e">
        <f t="shared" si="1"/>
        <v>#DIV/0!</v>
      </c>
      <c r="O94" s="186">
        <f>O81/O78/12*1000</f>
        <v>1962.1464226289518</v>
      </c>
      <c r="P94" s="187"/>
      <c r="Q94" s="188"/>
    </row>
    <row r="95" spans="1:17" s="27" customFormat="1" ht="56.25" customHeight="1">
      <c r="A95" s="125"/>
      <c r="B95" s="131"/>
      <c r="C95" s="194" t="s">
        <v>103</v>
      </c>
      <c r="D95" s="195"/>
      <c r="E95" s="195"/>
      <c r="F95" s="196"/>
      <c r="G95" s="158" t="s">
        <v>95</v>
      </c>
      <c r="H95" s="159"/>
      <c r="I95" s="182" t="s">
        <v>102</v>
      </c>
      <c r="J95" s="183"/>
      <c r="K95" s="184"/>
      <c r="L95" s="181" t="e">
        <f>#REF!/L81*9/255</f>
        <v>#REF!</v>
      </c>
      <c r="M95" s="181"/>
      <c r="N95" s="181" t="e">
        <f t="shared" si="1"/>
        <v>#REF!</v>
      </c>
      <c r="O95" s="186">
        <v>2100</v>
      </c>
      <c r="P95" s="187"/>
      <c r="Q95" s="188"/>
    </row>
    <row r="96" spans="1:17" s="27" customFormat="1" ht="24.75" customHeight="1">
      <c r="A96" s="130">
        <v>4</v>
      </c>
      <c r="B96" s="131"/>
      <c r="C96" s="132" t="s">
        <v>104</v>
      </c>
      <c r="D96" s="133"/>
      <c r="E96" s="133"/>
      <c r="F96" s="133"/>
      <c r="G96" s="133"/>
      <c r="H96" s="133"/>
      <c r="I96" s="133"/>
      <c r="J96" s="133"/>
      <c r="K96" s="134"/>
      <c r="L96" s="86"/>
      <c r="M96" s="86"/>
      <c r="N96" s="86"/>
      <c r="O96" s="104"/>
      <c r="P96" s="105"/>
      <c r="Q96" s="106"/>
    </row>
    <row r="97" spans="1:17" s="204" customFormat="1" ht="85.5" customHeight="1">
      <c r="A97" s="197"/>
      <c r="B97" s="131"/>
      <c r="C97" s="198" t="s">
        <v>105</v>
      </c>
      <c r="D97" s="199"/>
      <c r="E97" s="199"/>
      <c r="F97" s="200"/>
      <c r="G97" s="201" t="s">
        <v>106</v>
      </c>
      <c r="H97" s="202"/>
      <c r="I97" s="203" t="s">
        <v>107</v>
      </c>
      <c r="J97" s="201"/>
      <c r="K97" s="202"/>
      <c r="L97" s="160"/>
      <c r="M97" s="160"/>
      <c r="N97" s="160">
        <f>L97+M97</f>
        <v>0</v>
      </c>
      <c r="O97" s="186">
        <f>O88/5671*100</f>
        <v>5.572209486862987</v>
      </c>
      <c r="P97" s="187"/>
      <c r="Q97" s="188"/>
    </row>
    <row r="98" spans="1:17" s="204" customFormat="1" ht="69" customHeight="1">
      <c r="A98" s="197"/>
      <c r="B98" s="180"/>
      <c r="C98" s="198" t="s">
        <v>108</v>
      </c>
      <c r="D98" s="199"/>
      <c r="E98" s="199"/>
      <c r="F98" s="200"/>
      <c r="G98" s="201" t="s">
        <v>106</v>
      </c>
      <c r="H98" s="202"/>
      <c r="I98" s="205" t="s">
        <v>109</v>
      </c>
      <c r="J98" s="205"/>
      <c r="K98" s="205"/>
      <c r="L98" s="160"/>
      <c r="M98" s="160"/>
      <c r="N98" s="160">
        <f>L98+M98</f>
        <v>0</v>
      </c>
      <c r="O98" s="203">
        <v>1</v>
      </c>
      <c r="P98" s="201"/>
      <c r="Q98" s="202"/>
    </row>
    <row r="99" spans="1:17" ht="12.75" customHeight="1">
      <c r="A99" s="206"/>
      <c r="B99" s="207"/>
      <c r="C99" s="207"/>
      <c r="D99" s="207"/>
      <c r="E99" s="207"/>
      <c r="F99" s="207"/>
      <c r="G99" s="207"/>
      <c r="H99" s="207"/>
      <c r="I99" s="208"/>
      <c r="J99" s="209"/>
      <c r="K99" s="209"/>
      <c r="L99" s="209"/>
      <c r="M99" s="209"/>
      <c r="N99" s="209"/>
      <c r="O99" s="209"/>
      <c r="P99" s="209"/>
      <c r="Q99" s="209"/>
    </row>
    <row r="100" spans="1:8" s="112" customFormat="1" ht="16.5" customHeight="1">
      <c r="A100" s="39" t="s">
        <v>110</v>
      </c>
      <c r="B100" s="111" t="s">
        <v>138</v>
      </c>
      <c r="C100" s="111"/>
      <c r="D100" s="111"/>
      <c r="E100" s="111"/>
      <c r="F100" s="111"/>
      <c r="G100" s="111"/>
      <c r="H100" s="111"/>
    </row>
    <row r="101" ht="14.25" customHeight="1">
      <c r="Q101" s="210" t="s">
        <v>52</v>
      </c>
    </row>
    <row r="102" spans="1:17" s="27" customFormat="1" ht="55.5" customHeight="1">
      <c r="A102" s="211" t="s">
        <v>111</v>
      </c>
      <c r="B102" s="74" t="s">
        <v>112</v>
      </c>
      <c r="C102" s="74"/>
      <c r="D102" s="212" t="s">
        <v>47</v>
      </c>
      <c r="E102" s="104" t="s">
        <v>113</v>
      </c>
      <c r="F102" s="105"/>
      <c r="G102" s="106"/>
      <c r="H102" s="104" t="s">
        <v>114</v>
      </c>
      <c r="I102" s="105"/>
      <c r="J102" s="106"/>
      <c r="K102" s="104" t="s">
        <v>139</v>
      </c>
      <c r="L102" s="105"/>
      <c r="M102" s="105"/>
      <c r="N102" s="105"/>
      <c r="O102" s="105"/>
      <c r="P102" s="106"/>
      <c r="Q102" s="213" t="s">
        <v>115</v>
      </c>
    </row>
    <row r="103" spans="1:17" s="27" customFormat="1" ht="52.5" customHeight="1">
      <c r="A103" s="211"/>
      <c r="B103" s="74"/>
      <c r="C103" s="74"/>
      <c r="D103" s="214"/>
      <c r="E103" s="86" t="s">
        <v>116</v>
      </c>
      <c r="F103" s="86" t="s">
        <v>117</v>
      </c>
      <c r="G103" s="86" t="s">
        <v>118</v>
      </c>
      <c r="H103" s="86" t="s">
        <v>116</v>
      </c>
      <c r="I103" s="86" t="s">
        <v>117</v>
      </c>
      <c r="J103" s="86" t="s">
        <v>118</v>
      </c>
      <c r="K103" s="86" t="s">
        <v>116</v>
      </c>
      <c r="L103" s="86" t="s">
        <v>117</v>
      </c>
      <c r="M103" s="86" t="s">
        <v>118</v>
      </c>
      <c r="N103" s="86" t="s">
        <v>116</v>
      </c>
      <c r="O103" s="86" t="s">
        <v>117</v>
      </c>
      <c r="P103" s="86" t="s">
        <v>118</v>
      </c>
      <c r="Q103" s="215"/>
    </row>
    <row r="104" spans="1:17" s="222" customFormat="1" ht="11.25" customHeight="1">
      <c r="A104" s="216">
        <v>1</v>
      </c>
      <c r="B104" s="217">
        <v>2</v>
      </c>
      <c r="C104" s="217"/>
      <c r="D104" s="218">
        <v>3</v>
      </c>
      <c r="E104" s="219">
        <v>4</v>
      </c>
      <c r="F104" s="219">
        <v>5</v>
      </c>
      <c r="G104" s="219">
        <v>6</v>
      </c>
      <c r="H104" s="219">
        <v>7</v>
      </c>
      <c r="I104" s="219">
        <v>8</v>
      </c>
      <c r="J104" s="219">
        <v>9</v>
      </c>
      <c r="K104" s="219">
        <v>10</v>
      </c>
      <c r="L104" s="220">
        <v>12</v>
      </c>
      <c r="M104" s="221"/>
      <c r="N104" s="221"/>
      <c r="O104" s="219">
        <v>11</v>
      </c>
      <c r="P104" s="219">
        <v>12</v>
      </c>
      <c r="Q104" s="219">
        <v>13</v>
      </c>
    </row>
    <row r="105" spans="1:17" s="27" customFormat="1" ht="24" customHeight="1">
      <c r="A105" s="223"/>
      <c r="B105" s="224" t="s">
        <v>62</v>
      </c>
      <c r="C105" s="225"/>
      <c r="D105" s="226"/>
      <c r="E105" s="227"/>
      <c r="F105" s="228"/>
      <c r="G105" s="228"/>
      <c r="H105" s="228"/>
      <c r="I105" s="228"/>
      <c r="J105" s="228"/>
      <c r="K105" s="228"/>
      <c r="L105" s="229"/>
      <c r="M105" s="230"/>
      <c r="N105" s="230"/>
      <c r="O105" s="231"/>
      <c r="P105" s="231"/>
      <c r="Q105" s="231"/>
    </row>
    <row r="106" spans="1:17" s="27" customFormat="1" ht="24" customHeight="1">
      <c r="A106" s="223"/>
      <c r="B106" s="224" t="s">
        <v>119</v>
      </c>
      <c r="C106" s="225"/>
      <c r="D106" s="226"/>
      <c r="E106" s="227"/>
      <c r="F106" s="228"/>
      <c r="G106" s="232"/>
      <c r="H106" s="228"/>
      <c r="I106" s="228"/>
      <c r="J106" s="232"/>
      <c r="K106" s="228"/>
      <c r="L106" s="229"/>
      <c r="M106" s="230"/>
      <c r="N106" s="230"/>
      <c r="O106" s="231"/>
      <c r="P106" s="231"/>
      <c r="Q106" s="231"/>
    </row>
    <row r="107" spans="1:17" s="27" customFormat="1" ht="24" customHeight="1">
      <c r="A107" s="223"/>
      <c r="B107" s="224" t="s">
        <v>120</v>
      </c>
      <c r="C107" s="225"/>
      <c r="D107" s="226"/>
      <c r="E107" s="227"/>
      <c r="F107" s="228"/>
      <c r="G107" s="232"/>
      <c r="H107" s="233"/>
      <c r="I107" s="228"/>
      <c r="J107" s="232"/>
      <c r="K107" s="233"/>
      <c r="L107" s="229"/>
      <c r="M107" s="230"/>
      <c r="N107" s="230"/>
      <c r="O107" s="231"/>
      <c r="P107" s="231"/>
      <c r="Q107" s="231"/>
    </row>
    <row r="108" spans="1:17" s="27" customFormat="1" ht="24" customHeight="1">
      <c r="A108" s="223"/>
      <c r="B108" s="224" t="s">
        <v>121</v>
      </c>
      <c r="C108" s="225"/>
      <c r="D108" s="226"/>
      <c r="E108" s="234" t="s">
        <v>122</v>
      </c>
      <c r="F108" s="232"/>
      <c r="G108" s="232"/>
      <c r="H108" s="234" t="s">
        <v>122</v>
      </c>
      <c r="I108" s="232"/>
      <c r="J108" s="232"/>
      <c r="K108" s="234" t="s">
        <v>122</v>
      </c>
      <c r="L108" s="229"/>
      <c r="M108" s="230"/>
      <c r="N108" s="230"/>
      <c r="O108" s="231"/>
      <c r="P108" s="231"/>
      <c r="Q108" s="231"/>
    </row>
    <row r="109" spans="1:17" s="27" customFormat="1" ht="24" customHeight="1">
      <c r="A109" s="223"/>
      <c r="B109" s="224" t="s">
        <v>64</v>
      </c>
      <c r="C109" s="225"/>
      <c r="D109" s="226"/>
      <c r="E109" s="234"/>
      <c r="F109" s="232"/>
      <c r="G109" s="232"/>
      <c r="H109" s="234"/>
      <c r="I109" s="232"/>
      <c r="J109" s="232"/>
      <c r="K109" s="234"/>
      <c r="L109" s="229"/>
      <c r="M109" s="230"/>
      <c r="N109" s="230"/>
      <c r="O109" s="231"/>
      <c r="P109" s="231"/>
      <c r="Q109" s="231"/>
    </row>
    <row r="110" spans="1:17" s="27" customFormat="1" ht="24" customHeight="1">
      <c r="A110" s="223"/>
      <c r="B110" s="224" t="s">
        <v>123</v>
      </c>
      <c r="C110" s="225"/>
      <c r="D110" s="226"/>
      <c r="E110" s="227"/>
      <c r="F110" s="228"/>
      <c r="G110" s="228"/>
      <c r="H110" s="228"/>
      <c r="I110" s="228"/>
      <c r="J110" s="228"/>
      <c r="K110" s="228"/>
      <c r="L110" s="229"/>
      <c r="M110" s="230"/>
      <c r="N110" s="230"/>
      <c r="O110" s="231"/>
      <c r="P110" s="231"/>
      <c r="Q110" s="231"/>
    </row>
    <row r="111" spans="1:17" s="27" customFormat="1" ht="24" customHeight="1">
      <c r="A111" s="223"/>
      <c r="B111" s="224" t="s">
        <v>64</v>
      </c>
      <c r="C111" s="225"/>
      <c r="D111" s="226"/>
      <c r="E111" s="227"/>
      <c r="F111" s="228"/>
      <c r="G111" s="228"/>
      <c r="H111" s="228"/>
      <c r="I111" s="228"/>
      <c r="J111" s="228"/>
      <c r="K111" s="228"/>
      <c r="L111" s="229"/>
      <c r="M111" s="230"/>
      <c r="N111" s="230"/>
      <c r="O111" s="231"/>
      <c r="P111" s="231"/>
      <c r="Q111" s="231"/>
    </row>
    <row r="112" spans="1:17" s="27" customFormat="1" ht="15" customHeight="1">
      <c r="A112" s="223"/>
      <c r="B112" s="224" t="s">
        <v>124</v>
      </c>
      <c r="C112" s="225"/>
      <c r="D112" s="226"/>
      <c r="E112" s="227"/>
      <c r="F112" s="232"/>
      <c r="G112" s="232"/>
      <c r="H112" s="232"/>
      <c r="I112" s="232"/>
      <c r="J112" s="232"/>
      <c r="K112" s="232"/>
      <c r="L112" s="229"/>
      <c r="M112" s="230"/>
      <c r="N112" s="230"/>
      <c r="O112" s="231"/>
      <c r="P112" s="231"/>
      <c r="Q112" s="231"/>
    </row>
    <row r="113" spans="1:5" s="59" customFormat="1" ht="12.75">
      <c r="A113" s="235"/>
      <c r="B113" s="58"/>
      <c r="C113" s="58"/>
      <c r="D113" s="58"/>
      <c r="E113" s="58"/>
    </row>
    <row r="114" spans="2:17" ht="12.75" customHeight="1">
      <c r="B114" s="236" t="s">
        <v>140</v>
      </c>
      <c r="C114" s="237"/>
      <c r="D114" s="237"/>
      <c r="E114" s="237"/>
      <c r="F114" s="237"/>
      <c r="G114" s="237"/>
      <c r="H114" s="237"/>
      <c r="I114" s="237"/>
      <c r="J114" s="237"/>
      <c r="K114" s="237"/>
      <c r="L114" s="237"/>
      <c r="M114" s="237"/>
      <c r="N114" s="237"/>
      <c r="O114" s="237"/>
      <c r="P114" s="237"/>
      <c r="Q114" s="237"/>
    </row>
    <row r="115" spans="2:11" ht="12.75" customHeight="1">
      <c r="B115" s="238" t="s">
        <v>141</v>
      </c>
      <c r="C115" s="239"/>
      <c r="D115" s="239"/>
      <c r="E115" s="239"/>
      <c r="F115" s="239"/>
      <c r="G115" s="239"/>
      <c r="H115" s="239"/>
      <c r="I115" s="239"/>
      <c r="J115" s="239"/>
      <c r="K115" s="239"/>
    </row>
    <row r="116" spans="2:11" ht="12.75" customHeight="1">
      <c r="B116" s="240" t="s">
        <v>142</v>
      </c>
      <c r="C116" s="241"/>
      <c r="D116" s="241"/>
      <c r="E116" s="241"/>
      <c r="F116" s="241"/>
      <c r="G116" s="241"/>
      <c r="H116" s="241"/>
      <c r="I116" s="241"/>
      <c r="J116" s="241"/>
      <c r="K116" s="241"/>
    </row>
    <row r="117" spans="2:11" ht="13.5" customHeight="1">
      <c r="B117" s="241"/>
      <c r="C117" s="241"/>
      <c r="D117" s="241"/>
      <c r="E117" s="241"/>
      <c r="F117" s="241"/>
      <c r="G117" s="241"/>
      <c r="H117" s="241"/>
      <c r="I117" s="241"/>
      <c r="J117" s="241"/>
      <c r="K117" s="241"/>
    </row>
    <row r="118" spans="1:17" s="244" customFormat="1" ht="15.75">
      <c r="A118" s="242"/>
      <c r="B118" s="243" t="s">
        <v>125</v>
      </c>
      <c r="L118" s="245"/>
      <c r="M118" s="245"/>
      <c r="O118" s="246" t="s">
        <v>126</v>
      </c>
      <c r="P118" s="246"/>
      <c r="Q118" s="246"/>
    </row>
    <row r="119" spans="1:17" s="244" customFormat="1" ht="14.25" customHeight="1">
      <c r="A119" s="242"/>
      <c r="B119" s="243" t="s">
        <v>127</v>
      </c>
      <c r="L119" s="247" t="s">
        <v>128</v>
      </c>
      <c r="M119" s="247"/>
      <c r="O119" s="247" t="s">
        <v>129</v>
      </c>
      <c r="P119" s="247"/>
      <c r="Q119" s="247"/>
    </row>
    <row r="120" spans="1:17" s="27" customFormat="1" ht="14.25" customHeight="1">
      <c r="A120" s="39"/>
      <c r="O120" s="248"/>
      <c r="P120" s="248"/>
      <c r="Q120" s="248"/>
    </row>
    <row r="121" spans="1:17" s="27" customFormat="1" ht="16.5" customHeight="1">
      <c r="A121" s="39"/>
      <c r="B121" s="27" t="s">
        <v>130</v>
      </c>
      <c r="O121" s="249"/>
      <c r="P121" s="249"/>
      <c r="Q121" s="249"/>
    </row>
    <row r="122" spans="1:17" s="27" customFormat="1" ht="15.75">
      <c r="A122" s="39"/>
      <c r="B122" s="27" t="s">
        <v>131</v>
      </c>
      <c r="L122" s="250"/>
      <c r="M122" s="250"/>
      <c r="O122" s="251" t="s">
        <v>132</v>
      </c>
      <c r="P122" s="251"/>
      <c r="Q122" s="251"/>
    </row>
    <row r="123" spans="1:17" s="27" customFormat="1" ht="15.75">
      <c r="A123" s="39"/>
      <c r="B123" s="27" t="s">
        <v>127</v>
      </c>
      <c r="L123" s="252" t="s">
        <v>128</v>
      </c>
      <c r="M123" s="252"/>
      <c r="O123" s="252" t="s">
        <v>129</v>
      </c>
      <c r="P123" s="252"/>
      <c r="Q123" s="252"/>
    </row>
  </sheetData>
  <mergeCells count="223">
    <mergeCell ref="T82:V82"/>
    <mergeCell ref="B89:B98"/>
    <mergeCell ref="I67:J67"/>
    <mergeCell ref="K67:O67"/>
    <mergeCell ref="P67:Q67"/>
    <mergeCell ref="D68:H68"/>
    <mergeCell ref="I68:J68"/>
    <mergeCell ref="K68:O68"/>
    <mergeCell ref="P68:Q68"/>
    <mergeCell ref="I87:K87"/>
    <mergeCell ref="P57:Q57"/>
    <mergeCell ref="O90:Q90"/>
    <mergeCell ref="O80:Q80"/>
    <mergeCell ref="O82:Q82"/>
    <mergeCell ref="P58:Q58"/>
    <mergeCell ref="O81:Q81"/>
    <mergeCell ref="O73:Q73"/>
    <mergeCell ref="B71:Q71"/>
    <mergeCell ref="L73:N73"/>
    <mergeCell ref="I62:J63"/>
    <mergeCell ref="D58:H58"/>
    <mergeCell ref="I58:J58"/>
    <mergeCell ref="K58:O58"/>
    <mergeCell ref="D55:H56"/>
    <mergeCell ref="I55:J56"/>
    <mergeCell ref="K55:O56"/>
    <mergeCell ref="D57:H57"/>
    <mergeCell ref="I57:J57"/>
    <mergeCell ref="K57:O57"/>
    <mergeCell ref="K7:Q7"/>
    <mergeCell ref="D50:E50"/>
    <mergeCell ref="D51:E51"/>
    <mergeCell ref="P54:Q54"/>
    <mergeCell ref="B28:Q28"/>
    <mergeCell ref="B30:N30"/>
    <mergeCell ref="B23:C23"/>
    <mergeCell ref="B26:C26"/>
    <mergeCell ref="F26:K26"/>
    <mergeCell ref="B22:C22"/>
    <mergeCell ref="B115:K115"/>
    <mergeCell ref="O89:Q89"/>
    <mergeCell ref="A50:B50"/>
    <mergeCell ref="B114:Q114"/>
    <mergeCell ref="F51:Q51"/>
    <mergeCell ref="A51:B51"/>
    <mergeCell ref="D62:H63"/>
    <mergeCell ref="A55:A56"/>
    <mergeCell ref="B55:B56"/>
    <mergeCell ref="P55:Q56"/>
    <mergeCell ref="C55:C56"/>
    <mergeCell ref="F25:P25"/>
    <mergeCell ref="F23:M23"/>
    <mergeCell ref="G37:Q37"/>
    <mergeCell ref="F50:Q50"/>
    <mergeCell ref="B25:C25"/>
    <mergeCell ref="G34:Q34"/>
    <mergeCell ref="G35:Q35"/>
    <mergeCell ref="G39:Q39"/>
    <mergeCell ref="G41:Q41"/>
    <mergeCell ref="L123:M123"/>
    <mergeCell ref="L122:M122"/>
    <mergeCell ref="L119:M119"/>
    <mergeCell ref="L118:M118"/>
    <mergeCell ref="O123:Q123"/>
    <mergeCell ref="O119:Q119"/>
    <mergeCell ref="O118:Q118"/>
    <mergeCell ref="O122:Q122"/>
    <mergeCell ref="I85:K86"/>
    <mergeCell ref="G85:H85"/>
    <mergeCell ref="G86:H86"/>
    <mergeCell ref="O92:Q92"/>
    <mergeCell ref="O91:Q91"/>
    <mergeCell ref="I92:K92"/>
    <mergeCell ref="O88:Q88"/>
    <mergeCell ref="I88:K88"/>
    <mergeCell ref="I90:K90"/>
    <mergeCell ref="I91:K91"/>
    <mergeCell ref="O84:Q84"/>
    <mergeCell ref="O85:Q85"/>
    <mergeCell ref="O86:Q86"/>
    <mergeCell ref="O87:Q87"/>
    <mergeCell ref="B19:C19"/>
    <mergeCell ref="B20:C20"/>
    <mergeCell ref="F20:M20"/>
    <mergeCell ref="F22:P22"/>
    <mergeCell ref="F19:P19"/>
    <mergeCell ref="P62:Q63"/>
    <mergeCell ref="D64:H64"/>
    <mergeCell ref="I64:J64"/>
    <mergeCell ref="A66:C66"/>
    <mergeCell ref="K62:O63"/>
    <mergeCell ref="P66:Q66"/>
    <mergeCell ref="A65:C65"/>
    <mergeCell ref="D65:H65"/>
    <mergeCell ref="G83:H83"/>
    <mergeCell ref="O78:Q78"/>
    <mergeCell ref="O83:Q83"/>
    <mergeCell ref="I83:K83"/>
    <mergeCell ref="G80:H80"/>
    <mergeCell ref="G81:H81"/>
    <mergeCell ref="G82:H82"/>
    <mergeCell ref="O79:Q79"/>
    <mergeCell ref="I77:K82"/>
    <mergeCell ref="G77:H77"/>
    <mergeCell ref="O94:Q94"/>
    <mergeCell ref="O95:Q95"/>
    <mergeCell ref="O93:Q93"/>
    <mergeCell ref="I94:K94"/>
    <mergeCell ref="I95:K95"/>
    <mergeCell ref="I93:K93"/>
    <mergeCell ref="K8:Q8"/>
    <mergeCell ref="K9:Q9"/>
    <mergeCell ref="K10:Q10"/>
    <mergeCell ref="K11:Q11"/>
    <mergeCell ref="C84:K84"/>
    <mergeCell ref="C85:F85"/>
    <mergeCell ref="D69:H69"/>
    <mergeCell ref="K1:Q3"/>
    <mergeCell ref="K4:Q4"/>
    <mergeCell ref="K6:Q6"/>
    <mergeCell ref="K64:O64"/>
    <mergeCell ref="P64:Q64"/>
    <mergeCell ref="K12:Q12"/>
    <mergeCell ref="E16:K16"/>
    <mergeCell ref="K14:Q14"/>
    <mergeCell ref="K13:Q13"/>
    <mergeCell ref="G40:Q40"/>
    <mergeCell ref="C86:F86"/>
    <mergeCell ref="C80:F80"/>
    <mergeCell ref="C82:F82"/>
    <mergeCell ref="C83:F83"/>
    <mergeCell ref="C76:K76"/>
    <mergeCell ref="G79:H79"/>
    <mergeCell ref="G78:H78"/>
    <mergeCell ref="C87:F87"/>
    <mergeCell ref="C88:F88"/>
    <mergeCell ref="G87:H87"/>
    <mergeCell ref="G88:H88"/>
    <mergeCell ref="A102:A103"/>
    <mergeCell ref="B102:C103"/>
    <mergeCell ref="E102:G102"/>
    <mergeCell ref="H102:J102"/>
    <mergeCell ref="D102:D103"/>
    <mergeCell ref="Q102:Q103"/>
    <mergeCell ref="O96:Q96"/>
    <mergeCell ref="B104:C104"/>
    <mergeCell ref="O97:Q97"/>
    <mergeCell ref="O98:Q98"/>
    <mergeCell ref="I98:K98"/>
    <mergeCell ref="B100:H100"/>
    <mergeCell ref="G97:H97"/>
    <mergeCell ref="G98:H98"/>
    <mergeCell ref="I97:K97"/>
    <mergeCell ref="B107:C107"/>
    <mergeCell ref="B112:C112"/>
    <mergeCell ref="B108:C108"/>
    <mergeCell ref="B109:C109"/>
    <mergeCell ref="B110:C110"/>
    <mergeCell ref="B111:C111"/>
    <mergeCell ref="B105:C105"/>
    <mergeCell ref="B106:C106"/>
    <mergeCell ref="K102:P102"/>
    <mergeCell ref="G92:H92"/>
    <mergeCell ref="G93:H93"/>
    <mergeCell ref="G94:H94"/>
    <mergeCell ref="G95:H95"/>
    <mergeCell ref="C92:F92"/>
    <mergeCell ref="C97:F97"/>
    <mergeCell ref="C98:F98"/>
    <mergeCell ref="C79:F79"/>
    <mergeCell ref="I69:J69"/>
    <mergeCell ref="I65:J65"/>
    <mergeCell ref="K65:O65"/>
    <mergeCell ref="O74:Q74"/>
    <mergeCell ref="O77:Q77"/>
    <mergeCell ref="I73:K73"/>
    <mergeCell ref="I74:K74"/>
    <mergeCell ref="G73:H73"/>
    <mergeCell ref="G74:H74"/>
    <mergeCell ref="O76:Q76"/>
    <mergeCell ref="G43:Q43"/>
    <mergeCell ref="G42:Q42"/>
    <mergeCell ref="C81:F81"/>
    <mergeCell ref="A67:C67"/>
    <mergeCell ref="A68:C68"/>
    <mergeCell ref="D67:H67"/>
    <mergeCell ref="C77:F77"/>
    <mergeCell ref="C78:F78"/>
    <mergeCell ref="B75:B88"/>
    <mergeCell ref="B17:Q17"/>
    <mergeCell ref="B60:Q60"/>
    <mergeCell ref="A64:C64"/>
    <mergeCell ref="A62:C63"/>
    <mergeCell ref="A45:A46"/>
    <mergeCell ref="B45:F46"/>
    <mergeCell ref="A32:A44"/>
    <mergeCell ref="B32:F44"/>
    <mergeCell ref="G32:Q32"/>
    <mergeCell ref="G33:Q33"/>
    <mergeCell ref="C95:F95"/>
    <mergeCell ref="C96:K96"/>
    <mergeCell ref="G36:Q36"/>
    <mergeCell ref="C73:F73"/>
    <mergeCell ref="C74:F74"/>
    <mergeCell ref="C75:Q75"/>
    <mergeCell ref="K69:O69"/>
    <mergeCell ref="P69:Q69"/>
    <mergeCell ref="A69:C69"/>
    <mergeCell ref="G38:Q38"/>
    <mergeCell ref="C93:F93"/>
    <mergeCell ref="G90:H90"/>
    <mergeCell ref="G91:H91"/>
    <mergeCell ref="C94:F94"/>
    <mergeCell ref="K15:Q15"/>
    <mergeCell ref="C89:K89"/>
    <mergeCell ref="C90:F90"/>
    <mergeCell ref="C91:F91"/>
    <mergeCell ref="G44:Q44"/>
    <mergeCell ref="G45:Q46"/>
    <mergeCell ref="P65:Q65"/>
    <mergeCell ref="D66:H66"/>
    <mergeCell ref="I66:J66"/>
    <mergeCell ref="K66:O66"/>
  </mergeCells>
  <printOptions/>
  <pageMargins left="0.23" right="0.18" top="0.2" bottom="0.2" header="0.23" footer="0.2"/>
  <pageSetup horizontalDpi="600" verticalDpi="600" orientation="landscape" paperSize="9" scale="80" r:id="rId1"/>
  <rowBreaks count="3" manualBreakCount="3">
    <brk id="69" max="255" man="1"/>
    <brk id="88"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Fedorchuk</cp:lastModifiedBy>
  <dcterms:created xsi:type="dcterms:W3CDTF">2016-04-01T12:41:35Z</dcterms:created>
  <dcterms:modified xsi:type="dcterms:W3CDTF">2016-04-01T12:41:58Z</dcterms:modified>
  <cp:category/>
  <cp:version/>
  <cp:contentType/>
  <cp:contentStatus/>
</cp:coreProperties>
</file>