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320" windowHeight="9405"/>
  </bookViews>
  <sheets>
    <sheet name="Зв.тар на сайт з ТО 1684" sheetId="9" r:id="rId1"/>
    <sheet name="Зв.тар на сайт з ТО 1762" sheetId="12" r:id="rId2"/>
    <sheet name="Лист2" sheetId="2" r:id="rId3"/>
    <sheet name="Лист3" sheetId="3" r:id="rId4"/>
  </sheets>
  <definedNames>
    <definedName name="_xlnm.Print_Titles" localSheetId="0">'Зв.тар на сайт з ТО 1684'!$6:$9</definedName>
    <definedName name="_xlnm.Print_Titles" localSheetId="1">'Зв.тар на сайт з ТО 1762'!$6:$9</definedName>
  </definedNames>
  <calcPr calcId="125725"/>
</workbook>
</file>

<file path=xl/calcChain.xml><?xml version="1.0" encoding="utf-8"?>
<calcChain xmlns="http://schemas.openxmlformats.org/spreadsheetml/2006/main">
  <c r="A59" i="12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12"/>
  <c r="A59" i="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12"/>
  <c r="BG195" i="12"/>
  <c r="BF195"/>
  <c r="BC195"/>
  <c r="AW195"/>
  <c r="AU195"/>
  <c r="BG144"/>
  <c r="BF144"/>
  <c r="BE144"/>
  <c r="BC144"/>
  <c r="AY144"/>
  <c r="AW144"/>
  <c r="AU144"/>
  <c r="BG57"/>
  <c r="BF57"/>
  <c r="BE57"/>
  <c r="BC57"/>
  <c r="AW57"/>
  <c r="AU57"/>
  <c r="BB36"/>
  <c r="BA36"/>
  <c r="AZ36"/>
  <c r="AX36"/>
  <c r="AV36"/>
  <c r="B9"/>
  <c r="C9" s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BG192" l="1"/>
  <c r="BG211" l="1"/>
  <c r="Y211"/>
  <c r="BG210"/>
  <c r="BG209"/>
  <c r="BG208"/>
  <c r="BG207"/>
  <c r="BG206"/>
  <c r="BG205"/>
  <c r="BG204"/>
  <c r="BG203"/>
  <c r="BG202"/>
  <c r="BG201"/>
  <c r="BG200"/>
  <c r="BG199"/>
  <c r="BG198"/>
  <c r="BG197"/>
  <c r="BG196"/>
  <c r="BG194"/>
  <c r="BG193"/>
  <c r="BG191"/>
  <c r="BG190"/>
  <c r="BG189"/>
  <c r="BG188"/>
  <c r="BG187"/>
  <c r="BG186"/>
  <c r="BG185"/>
  <c r="BG184"/>
  <c r="BG183"/>
  <c r="BG182"/>
  <c r="BG181"/>
  <c r="BG180"/>
  <c r="BG179"/>
  <c r="BG178"/>
  <c r="BG177"/>
  <c r="BG176"/>
  <c r="BG175"/>
  <c r="BG174"/>
  <c r="BG173"/>
  <c r="BG172"/>
  <c r="BG171"/>
  <c r="BG170"/>
  <c r="BG169"/>
  <c r="BG168"/>
  <c r="BG167"/>
  <c r="BG166"/>
  <c r="BG165"/>
  <c r="BG164"/>
  <c r="BG163"/>
  <c r="BG162"/>
  <c r="BG161"/>
  <c r="BG160"/>
  <c r="BG159"/>
  <c r="BG158"/>
  <c r="BG157"/>
  <c r="BG156"/>
  <c r="BG155"/>
  <c r="BG154"/>
  <c r="BG153"/>
  <c r="BG152"/>
  <c r="BG151"/>
  <c r="BG150"/>
  <c r="BG149"/>
  <c r="BG148"/>
  <c r="BG147"/>
  <c r="BG146"/>
  <c r="BG145"/>
  <c r="BG143"/>
  <c r="BG142"/>
  <c r="BG141"/>
  <c r="BG140"/>
  <c r="BG139"/>
  <c r="BG138"/>
  <c r="BG137"/>
  <c r="BG136"/>
  <c r="BG135"/>
  <c r="BG134"/>
  <c r="BG133"/>
  <c r="BG132"/>
  <c r="BG131"/>
  <c r="BG130"/>
  <c r="BG129"/>
  <c r="BG128"/>
  <c r="BG127"/>
  <c r="BG126"/>
  <c r="BG125"/>
  <c r="BG124"/>
  <c r="BG123"/>
  <c r="BG122"/>
  <c r="BG121"/>
  <c r="BG120"/>
  <c r="BG119"/>
  <c r="BG118"/>
  <c r="BG117"/>
  <c r="BG116"/>
  <c r="BG115"/>
  <c r="BG114"/>
  <c r="BG113"/>
  <c r="BG112"/>
  <c r="BG111"/>
  <c r="BG110"/>
  <c r="BG109"/>
  <c r="BG108"/>
  <c r="BG107"/>
  <c r="BG106"/>
  <c r="BG105"/>
  <c r="BG104"/>
  <c r="BG103"/>
  <c r="BG102"/>
  <c r="BG101"/>
  <c r="BG100"/>
  <c r="BG99"/>
  <c r="BG98"/>
  <c r="BG97"/>
  <c r="BG96"/>
  <c r="BG95"/>
  <c r="BG94"/>
  <c r="BG93"/>
  <c r="BG92"/>
  <c r="BG91"/>
  <c r="BG90"/>
  <c r="BG89"/>
  <c r="BG88"/>
  <c r="BG87"/>
  <c r="BG86"/>
  <c r="BG85"/>
  <c r="BG84"/>
  <c r="BG83"/>
  <c r="BG82"/>
  <c r="BG81"/>
  <c r="BG80"/>
  <c r="BG79"/>
  <c r="BG78"/>
  <c r="BG77"/>
  <c r="BG76"/>
  <c r="BG75"/>
  <c r="BG74"/>
  <c r="BG73"/>
  <c r="BG72"/>
  <c r="BG71"/>
  <c r="BG70"/>
  <c r="BG69"/>
  <c r="BG68"/>
  <c r="BG67"/>
  <c r="BG66"/>
  <c r="BG65"/>
  <c r="BG64"/>
  <c r="BG63"/>
  <c r="BG62"/>
  <c r="BG61"/>
  <c r="BG60"/>
  <c r="BG59"/>
  <c r="BG58"/>
  <c r="BG56"/>
  <c r="BG55"/>
  <c r="BG54"/>
  <c r="BG53"/>
  <c r="BG52"/>
  <c r="BG50"/>
  <c r="BG49"/>
  <c r="BG48"/>
  <c r="BG47"/>
  <c r="BG46"/>
  <c r="BG45"/>
  <c r="BG44"/>
  <c r="BG43"/>
  <c r="BG42"/>
  <c r="BG41"/>
  <c r="BG39"/>
  <c r="BG38"/>
  <c r="BG37"/>
  <c r="BG36"/>
  <c r="BG34"/>
  <c r="BG33"/>
  <c r="BG32"/>
  <c r="BG31"/>
  <c r="BG30"/>
  <c r="BG29"/>
  <c r="BG28"/>
  <c r="BG27"/>
  <c r="BG26"/>
  <c r="BG25"/>
  <c r="BG24"/>
  <c r="BG23"/>
  <c r="BG22"/>
  <c r="BG21"/>
  <c r="BG20"/>
  <c r="BG19"/>
  <c r="BG18"/>
  <c r="BG16"/>
  <c r="BG15"/>
  <c r="BG14"/>
  <c r="BG13"/>
  <c r="BG12"/>
  <c r="BG11"/>
  <c r="BG17" l="1"/>
  <c r="BG35"/>
  <c r="BG40"/>
  <c r="BG51"/>
  <c r="BF192"/>
  <c r="BC192"/>
  <c r="AY192"/>
  <c r="AW192"/>
  <c r="AU192"/>
  <c r="BF11"/>
  <c r="BE11"/>
  <c r="BC11"/>
  <c r="AY11"/>
  <c r="AW11"/>
  <c r="AU11"/>
  <c r="BF12"/>
  <c r="BE12"/>
  <c r="BC12"/>
  <c r="AY12"/>
  <c r="AW12"/>
  <c r="AU12"/>
  <c r="BF13"/>
  <c r="BE13"/>
  <c r="BC13"/>
  <c r="AY13"/>
  <c r="AW13"/>
  <c r="AU13"/>
  <c r="BF14"/>
  <c r="BE14"/>
  <c r="BC14"/>
  <c r="AY14"/>
  <c r="AW14"/>
  <c r="AU14"/>
  <c r="BF15"/>
  <c r="BE15"/>
  <c r="BC15"/>
  <c r="AY15"/>
  <c r="AW15"/>
  <c r="AU15"/>
  <c r="BF16"/>
  <c r="BE16"/>
  <c r="BC16"/>
  <c r="AY16"/>
  <c r="AW16"/>
  <c r="AU16"/>
  <c r="BF18"/>
  <c r="BE18"/>
  <c r="BF19"/>
  <c r="BE19"/>
  <c r="BC19"/>
  <c r="AY19"/>
  <c r="AW19"/>
  <c r="AU19"/>
  <c r="BF20"/>
  <c r="BE20"/>
  <c r="BC20"/>
  <c r="AY20"/>
  <c r="AW20"/>
  <c r="AU20"/>
  <c r="BF21"/>
  <c r="BE21"/>
  <c r="BC21"/>
  <c r="AY21"/>
  <c r="AW21"/>
  <c r="AU21"/>
  <c r="BF22"/>
  <c r="BE22"/>
  <c r="BC22"/>
  <c r="AY22"/>
  <c r="AW22"/>
  <c r="AU22"/>
  <c r="BF23"/>
  <c r="BE23"/>
  <c r="BC23"/>
  <c r="AY23"/>
  <c r="AW23"/>
  <c r="AU23"/>
  <c r="BF24"/>
  <c r="BE24"/>
  <c r="BC24"/>
  <c r="AY24"/>
  <c r="AW24"/>
  <c r="AU24"/>
  <c r="BF25"/>
  <c r="BE25"/>
  <c r="BC25"/>
  <c r="AY25"/>
  <c r="AW25"/>
  <c r="AU25"/>
  <c r="BF26"/>
  <c r="BE26"/>
  <c r="BC26"/>
  <c r="AY26"/>
  <c r="AW26"/>
  <c r="AU26"/>
  <c r="BF27"/>
  <c r="BE27"/>
  <c r="BF28"/>
  <c r="BE28"/>
  <c r="BC28"/>
  <c r="AY28"/>
  <c r="AW28"/>
  <c r="AU28"/>
  <c r="BF29"/>
  <c r="BE29"/>
  <c r="BC29"/>
  <c r="AY29"/>
  <c r="AW29"/>
  <c r="AU29"/>
  <c r="BF30"/>
  <c r="BE30"/>
  <c r="BC30"/>
  <c r="AY30"/>
  <c r="AW30"/>
  <c r="AU30"/>
  <c r="BF31"/>
  <c r="BE31"/>
  <c r="BC31"/>
  <c r="AY31"/>
  <c r="AW31"/>
  <c r="AU31"/>
  <c r="BF32"/>
  <c r="BE32"/>
  <c r="BC32"/>
  <c r="AY32"/>
  <c r="AW32"/>
  <c r="AU32"/>
  <c r="BF33"/>
  <c r="BE33"/>
  <c r="BC33"/>
  <c r="AY33"/>
  <c r="AW33"/>
  <c r="AU33"/>
  <c r="BF34"/>
  <c r="BE34"/>
  <c r="BC34"/>
  <c r="AY34"/>
  <c r="AW34"/>
  <c r="AU34"/>
  <c r="BF36"/>
  <c r="BE36"/>
  <c r="BF37"/>
  <c r="BE37"/>
  <c r="BC37"/>
  <c r="AY37"/>
  <c r="AW37"/>
  <c r="AU37"/>
  <c r="BF38"/>
  <c r="BE38"/>
  <c r="BC38"/>
  <c r="AY38"/>
  <c r="AW38"/>
  <c r="AU38"/>
  <c r="BF39"/>
  <c r="BE39"/>
  <c r="BC39"/>
  <c r="AY39"/>
  <c r="AW39"/>
  <c r="AU39"/>
  <c r="BF41"/>
  <c r="BE41"/>
  <c r="BF42"/>
  <c r="BE42"/>
  <c r="BC42"/>
  <c r="AY42"/>
  <c r="AW42"/>
  <c r="AU42"/>
  <c r="BF43"/>
  <c r="BE43"/>
  <c r="BC43"/>
  <c r="AY43"/>
  <c r="AW43"/>
  <c r="AU43"/>
  <c r="BF44"/>
  <c r="BE44"/>
  <c r="BC44"/>
  <c r="AY44"/>
  <c r="AW44"/>
  <c r="AU44"/>
  <c r="BF45"/>
  <c r="BE45"/>
  <c r="BC45"/>
  <c r="AY45"/>
  <c r="AW45"/>
  <c r="AU45"/>
  <c r="BF46"/>
  <c r="BE46"/>
  <c r="BC46"/>
  <c r="AY46"/>
  <c r="AW46"/>
  <c r="AU46"/>
  <c r="BF47"/>
  <c r="BE47"/>
  <c r="BC47"/>
  <c r="AY47"/>
  <c r="AW47"/>
  <c r="AU47"/>
  <c r="BF48"/>
  <c r="BE48"/>
  <c r="BC48"/>
  <c r="AY48"/>
  <c r="AW48"/>
  <c r="AU48"/>
  <c r="BF49"/>
  <c r="BE49"/>
  <c r="BC49"/>
  <c r="AY49"/>
  <c r="AW49"/>
  <c r="AU49"/>
  <c r="BF50"/>
  <c r="BE50"/>
  <c r="BC50"/>
  <c r="AY50"/>
  <c r="AW50"/>
  <c r="AU50"/>
  <c r="BF52"/>
  <c r="BE52"/>
  <c r="BF53"/>
  <c r="BE53"/>
  <c r="BC53"/>
  <c r="AY53"/>
  <c r="AW53"/>
  <c r="AU53"/>
  <c r="BF54"/>
  <c r="BE54"/>
  <c r="BC54"/>
  <c r="AY54"/>
  <c r="AW54"/>
  <c r="AU54"/>
  <c r="BF55"/>
  <c r="BE55"/>
  <c r="BC55"/>
  <c r="AY55"/>
  <c r="AW55"/>
  <c r="AU55"/>
  <c r="BF56"/>
  <c r="BE56"/>
  <c r="BC56"/>
  <c r="AY56"/>
  <c r="AW56"/>
  <c r="AU56"/>
  <c r="BF58"/>
  <c r="BE58"/>
  <c r="BC58"/>
  <c r="AY58"/>
  <c r="AW58"/>
  <c r="AU58"/>
  <c r="BF59"/>
  <c r="BE59"/>
  <c r="BC59"/>
  <c r="AY59"/>
  <c r="AW59"/>
  <c r="AU59"/>
  <c r="BF60"/>
  <c r="BE60"/>
  <c r="BC60"/>
  <c r="AY60"/>
  <c r="AW60"/>
  <c r="AU60"/>
  <c r="BF61"/>
  <c r="BE61"/>
  <c r="BC61"/>
  <c r="AY61"/>
  <c r="AW61"/>
  <c r="AU61"/>
  <c r="BF62"/>
  <c r="BE62"/>
  <c r="BC62"/>
  <c r="AY62"/>
  <c r="AW62"/>
  <c r="AU62"/>
  <c r="BF63"/>
  <c r="BE63"/>
  <c r="BC63"/>
  <c r="AY63"/>
  <c r="AW63"/>
  <c r="AU63"/>
  <c r="BF64"/>
  <c r="BE64"/>
  <c r="BC64"/>
  <c r="AY64"/>
  <c r="AW64"/>
  <c r="AU64"/>
  <c r="BF65"/>
  <c r="BE65"/>
  <c r="BC65"/>
  <c r="AY65"/>
  <c r="AW65"/>
  <c r="AU65"/>
  <c r="BF66"/>
  <c r="BE66"/>
  <c r="BC66"/>
  <c r="AY66"/>
  <c r="AW66"/>
  <c r="AU66"/>
  <c r="BF67"/>
  <c r="BE67"/>
  <c r="BC67"/>
  <c r="AY67"/>
  <c r="AW67"/>
  <c r="AU67"/>
  <c r="BF68"/>
  <c r="BE68"/>
  <c r="BC68"/>
  <c r="AY68"/>
  <c r="AW68"/>
  <c r="AU68"/>
  <c r="BF69"/>
  <c r="BE69"/>
  <c r="BC69"/>
  <c r="AY69"/>
  <c r="AW69"/>
  <c r="AU69"/>
  <c r="BF70"/>
  <c r="BE70"/>
  <c r="BC70"/>
  <c r="AY70"/>
  <c r="AW70"/>
  <c r="AU70"/>
  <c r="BF71"/>
  <c r="BE71"/>
  <c r="BC71"/>
  <c r="AY71"/>
  <c r="AW71"/>
  <c r="AU71"/>
  <c r="BF72"/>
  <c r="BE72"/>
  <c r="BC72"/>
  <c r="AY72"/>
  <c r="AW72"/>
  <c r="AU72"/>
  <c r="BF73"/>
  <c r="BE73"/>
  <c r="BC73"/>
  <c r="AY73"/>
  <c r="AW73"/>
  <c r="AU73"/>
  <c r="BF74"/>
  <c r="BE74"/>
  <c r="BC74"/>
  <c r="AY74"/>
  <c r="AW74"/>
  <c r="AU74"/>
  <c r="BF75"/>
  <c r="BE75"/>
  <c r="BC75"/>
  <c r="AY75"/>
  <c r="AW75"/>
  <c r="AU75"/>
  <c r="BF76"/>
  <c r="BE76"/>
  <c r="BC76"/>
  <c r="AY76"/>
  <c r="AW76"/>
  <c r="AU76"/>
  <c r="BF77"/>
  <c r="BE77"/>
  <c r="BC77"/>
  <c r="AY77"/>
  <c r="AW77"/>
  <c r="AU77"/>
  <c r="BF78"/>
  <c r="BE78"/>
  <c r="BC78"/>
  <c r="AY78"/>
  <c r="AW78"/>
  <c r="AU78"/>
  <c r="BF79"/>
  <c r="BE79"/>
  <c r="BC79"/>
  <c r="AY79"/>
  <c r="AW79"/>
  <c r="AU79"/>
  <c r="BF80"/>
  <c r="BE80"/>
  <c r="BC80"/>
  <c r="AY80"/>
  <c r="AW80"/>
  <c r="AU80"/>
  <c r="BF81"/>
  <c r="BE81"/>
  <c r="BC81"/>
  <c r="AY81"/>
  <c r="AW81"/>
  <c r="AU81"/>
  <c r="BF82"/>
  <c r="BE82"/>
  <c r="BC82"/>
  <c r="AY82"/>
  <c r="AW82"/>
  <c r="AU82"/>
  <c r="BF83"/>
  <c r="BE83"/>
  <c r="BC83"/>
  <c r="AY83"/>
  <c r="AW83"/>
  <c r="AU83"/>
  <c r="BF84"/>
  <c r="BE84"/>
  <c r="BC84"/>
  <c r="AY84"/>
  <c r="AW84"/>
  <c r="AU84"/>
  <c r="BF85"/>
  <c r="BE85"/>
  <c r="BC85"/>
  <c r="AY85"/>
  <c r="AW85"/>
  <c r="AU85"/>
  <c r="BF86"/>
  <c r="BE86"/>
  <c r="BC86"/>
  <c r="AY86"/>
  <c r="AW86"/>
  <c r="AU86"/>
  <c r="BF87"/>
  <c r="BE87"/>
  <c r="BC87"/>
  <c r="AY87"/>
  <c r="AW87"/>
  <c r="AU87"/>
  <c r="BF88"/>
  <c r="BE88"/>
  <c r="BC88"/>
  <c r="AY88"/>
  <c r="AW88"/>
  <c r="AU88"/>
  <c r="BF89"/>
  <c r="BE89"/>
  <c r="BC89"/>
  <c r="AY89"/>
  <c r="AW89"/>
  <c r="AU89"/>
  <c r="BF90"/>
  <c r="BE90"/>
  <c r="BC90"/>
  <c r="AY90"/>
  <c r="AW90"/>
  <c r="AU90"/>
  <c r="BF91"/>
  <c r="BE91"/>
  <c r="BC91"/>
  <c r="AY91"/>
  <c r="AW91"/>
  <c r="AU91"/>
  <c r="BF92"/>
  <c r="BE92"/>
  <c r="BC92"/>
  <c r="AY92"/>
  <c r="AW92"/>
  <c r="AU92"/>
  <c r="BF93"/>
  <c r="BE93"/>
  <c r="BC93"/>
  <c r="AY93"/>
  <c r="AW93"/>
  <c r="AU93"/>
  <c r="BF94"/>
  <c r="BE94"/>
  <c r="BC94"/>
  <c r="AY94"/>
  <c r="AW94"/>
  <c r="AU94"/>
  <c r="BF95"/>
  <c r="BE95"/>
  <c r="BC95"/>
  <c r="AY95"/>
  <c r="AW95"/>
  <c r="AU95"/>
  <c r="BF96"/>
  <c r="BE96"/>
  <c r="BC96"/>
  <c r="AY96"/>
  <c r="AW96"/>
  <c r="AU96"/>
  <c r="BF97"/>
  <c r="BE97"/>
  <c r="BC97"/>
  <c r="AY97"/>
  <c r="AW97"/>
  <c r="AU97"/>
  <c r="BF98"/>
  <c r="BE98"/>
  <c r="BC98"/>
  <c r="AY98"/>
  <c r="AW98"/>
  <c r="AU98"/>
  <c r="BF99"/>
  <c r="BE99"/>
  <c r="BC99"/>
  <c r="AY99"/>
  <c r="AW99"/>
  <c r="AU99"/>
  <c r="BF100"/>
  <c r="BE100"/>
  <c r="BC100"/>
  <c r="AY100"/>
  <c r="AW100"/>
  <c r="AU100"/>
  <c r="BF101"/>
  <c r="BE101"/>
  <c r="BC101"/>
  <c r="AY101"/>
  <c r="AW101"/>
  <c r="AU101"/>
  <c r="BF102"/>
  <c r="BE102"/>
  <c r="BC102"/>
  <c r="AY102"/>
  <c r="AW102"/>
  <c r="AU102"/>
  <c r="BF103"/>
  <c r="BE103"/>
  <c r="BC103"/>
  <c r="AY103"/>
  <c r="AW103"/>
  <c r="AU103"/>
  <c r="BF104"/>
  <c r="BE104"/>
  <c r="BC104"/>
  <c r="AY104"/>
  <c r="AW104"/>
  <c r="AU104"/>
  <c r="BF105"/>
  <c r="BE105"/>
  <c r="BC105"/>
  <c r="AY105"/>
  <c r="AW105"/>
  <c r="AU105"/>
  <c r="BF106"/>
  <c r="BE106"/>
  <c r="BC106"/>
  <c r="AY106"/>
  <c r="AW106"/>
  <c r="AU106"/>
  <c r="BF107"/>
  <c r="BE107"/>
  <c r="BC107"/>
  <c r="AY107"/>
  <c r="AW107"/>
  <c r="AU107"/>
  <c r="BF108"/>
  <c r="BE108"/>
  <c r="BC108"/>
  <c r="AY108"/>
  <c r="AW108"/>
  <c r="AU108"/>
  <c r="BF109"/>
  <c r="BE109"/>
  <c r="BC109"/>
  <c r="AY109"/>
  <c r="AW109"/>
  <c r="AU109"/>
  <c r="BN109" s="1"/>
  <c r="BF110"/>
  <c r="BE110"/>
  <c r="BC110"/>
  <c r="AY110"/>
  <c r="AW110"/>
  <c r="AU110"/>
  <c r="BF111"/>
  <c r="BE111"/>
  <c r="BC111"/>
  <c r="AY111"/>
  <c r="AW111"/>
  <c r="AU111"/>
  <c r="BF112"/>
  <c r="BE112"/>
  <c r="BC112"/>
  <c r="AY112"/>
  <c r="AW112"/>
  <c r="AU112"/>
  <c r="BF113"/>
  <c r="BE113"/>
  <c r="BC113"/>
  <c r="AY113"/>
  <c r="AW113"/>
  <c r="AU113"/>
  <c r="BF114"/>
  <c r="BE114"/>
  <c r="BC114"/>
  <c r="AY114"/>
  <c r="AW114"/>
  <c r="AU114"/>
  <c r="BF115"/>
  <c r="BE115"/>
  <c r="BC115"/>
  <c r="AY115"/>
  <c r="AW115"/>
  <c r="AU115"/>
  <c r="BF116"/>
  <c r="BE116"/>
  <c r="BC116"/>
  <c r="AY116"/>
  <c r="AW116"/>
  <c r="AU116"/>
  <c r="BF117"/>
  <c r="BE117"/>
  <c r="BC117"/>
  <c r="AY117"/>
  <c r="AW117"/>
  <c r="AU117"/>
  <c r="BF118"/>
  <c r="BE118"/>
  <c r="BC118"/>
  <c r="AY118"/>
  <c r="AW118"/>
  <c r="AU118"/>
  <c r="BF119"/>
  <c r="BE119"/>
  <c r="BC119"/>
  <c r="AY119"/>
  <c r="AW119"/>
  <c r="AU119"/>
  <c r="BF120"/>
  <c r="BE120"/>
  <c r="BC120"/>
  <c r="AY120"/>
  <c r="AW120"/>
  <c r="AU120"/>
  <c r="BF121"/>
  <c r="BE121"/>
  <c r="BC121"/>
  <c r="AY121"/>
  <c r="AW121"/>
  <c r="AU121"/>
  <c r="BF122"/>
  <c r="BE122"/>
  <c r="BC122"/>
  <c r="AY122"/>
  <c r="AW122"/>
  <c r="AU122"/>
  <c r="BF123"/>
  <c r="BE123"/>
  <c r="BC123"/>
  <c r="AY123"/>
  <c r="AW123"/>
  <c r="AU123"/>
  <c r="BF124"/>
  <c r="BE124"/>
  <c r="BC124"/>
  <c r="AY124"/>
  <c r="AW124"/>
  <c r="AU124"/>
  <c r="BF125"/>
  <c r="BE125"/>
  <c r="BC125"/>
  <c r="AY125"/>
  <c r="AW125"/>
  <c r="AU125"/>
  <c r="BF126"/>
  <c r="BE126"/>
  <c r="BC126"/>
  <c r="AY126"/>
  <c r="AW126"/>
  <c r="AU126"/>
  <c r="BF127"/>
  <c r="BE127"/>
  <c r="BC127"/>
  <c r="AY127"/>
  <c r="AW127"/>
  <c r="AU127"/>
  <c r="BF128"/>
  <c r="BE128"/>
  <c r="BC128"/>
  <c r="AY128"/>
  <c r="AW128"/>
  <c r="AU128"/>
  <c r="BF129"/>
  <c r="BE129"/>
  <c r="BC129"/>
  <c r="AY129"/>
  <c r="AW129"/>
  <c r="AU129"/>
  <c r="BF130"/>
  <c r="BE130"/>
  <c r="BC130"/>
  <c r="AY130"/>
  <c r="AW130"/>
  <c r="AU130"/>
  <c r="BF131"/>
  <c r="BE131"/>
  <c r="BC131"/>
  <c r="AY131"/>
  <c r="AW131"/>
  <c r="AU131"/>
  <c r="BF132"/>
  <c r="BE132"/>
  <c r="BC132"/>
  <c r="AY132"/>
  <c r="AW132"/>
  <c r="AU132"/>
  <c r="BF133"/>
  <c r="BE133"/>
  <c r="BC133"/>
  <c r="AY133"/>
  <c r="AW133"/>
  <c r="AU133"/>
  <c r="BF134"/>
  <c r="BE134"/>
  <c r="BC134"/>
  <c r="AY134"/>
  <c r="AW134"/>
  <c r="AU134"/>
  <c r="BF135"/>
  <c r="BE135"/>
  <c r="BC135"/>
  <c r="AY135"/>
  <c r="AW135"/>
  <c r="AU135"/>
  <c r="BF136"/>
  <c r="BE136"/>
  <c r="BC136"/>
  <c r="AY136"/>
  <c r="AW136"/>
  <c r="AU136"/>
  <c r="BF137"/>
  <c r="BE137"/>
  <c r="BC137"/>
  <c r="AY137"/>
  <c r="AW137"/>
  <c r="AU137"/>
  <c r="BF138"/>
  <c r="BE138"/>
  <c r="BC138"/>
  <c r="AY138"/>
  <c r="AW138"/>
  <c r="AU138"/>
  <c r="BF139"/>
  <c r="BE139"/>
  <c r="BC139"/>
  <c r="AY139"/>
  <c r="AW139"/>
  <c r="AU139"/>
  <c r="BF140"/>
  <c r="BE140"/>
  <c r="BC140"/>
  <c r="AY140"/>
  <c r="AW140"/>
  <c r="AU140"/>
  <c r="BF141"/>
  <c r="BE141"/>
  <c r="BC141"/>
  <c r="AY141"/>
  <c r="AW141"/>
  <c r="AU141"/>
  <c r="BF142"/>
  <c r="BE142"/>
  <c r="BC142"/>
  <c r="AY142"/>
  <c r="AW142"/>
  <c r="AU142"/>
  <c r="BF143"/>
  <c r="BE143"/>
  <c r="BC143"/>
  <c r="AY143"/>
  <c r="AW143"/>
  <c r="AU143"/>
  <c r="BF145"/>
  <c r="BC145"/>
  <c r="AY145"/>
  <c r="AW145"/>
  <c r="AU145"/>
  <c r="BF146"/>
  <c r="BC146"/>
  <c r="AY146"/>
  <c r="AW146"/>
  <c r="AU146"/>
  <c r="BF147"/>
  <c r="BC147"/>
  <c r="AY147"/>
  <c r="AW147"/>
  <c r="AU147"/>
  <c r="BF148"/>
  <c r="BC148"/>
  <c r="AY148"/>
  <c r="AW148"/>
  <c r="AU148"/>
  <c r="BF149"/>
  <c r="BC149"/>
  <c r="AY149"/>
  <c r="AW149"/>
  <c r="AU149"/>
  <c r="BF150"/>
  <c r="BC150"/>
  <c r="AY150"/>
  <c r="AW150"/>
  <c r="AU150"/>
  <c r="BF151"/>
  <c r="BC151"/>
  <c r="AY151"/>
  <c r="AW151"/>
  <c r="AU151"/>
  <c r="BF152"/>
  <c r="BC152"/>
  <c r="AY152"/>
  <c r="AW152"/>
  <c r="AU152"/>
  <c r="BF153"/>
  <c r="BC153"/>
  <c r="AY153"/>
  <c r="AW153"/>
  <c r="AU153"/>
  <c r="BF154"/>
  <c r="BC154"/>
  <c r="AY154"/>
  <c r="AW154"/>
  <c r="AU154"/>
  <c r="BF155"/>
  <c r="BC155"/>
  <c r="AY155"/>
  <c r="AW155"/>
  <c r="AU155"/>
  <c r="BF156"/>
  <c r="BC156"/>
  <c r="AY156"/>
  <c r="AW156"/>
  <c r="AU156"/>
  <c r="BF157"/>
  <c r="BC157"/>
  <c r="AY157"/>
  <c r="AW157"/>
  <c r="AU157"/>
  <c r="BF158"/>
  <c r="BC158"/>
  <c r="AY158"/>
  <c r="AW158"/>
  <c r="AU158"/>
  <c r="BF159"/>
  <c r="BC159"/>
  <c r="AY159"/>
  <c r="AW159"/>
  <c r="AU159"/>
  <c r="BF160"/>
  <c r="BC160"/>
  <c r="AY160"/>
  <c r="AW160"/>
  <c r="AU160"/>
  <c r="BF161"/>
  <c r="BC161"/>
  <c r="AY161"/>
  <c r="AW161"/>
  <c r="AU161"/>
  <c r="BF162"/>
  <c r="BC162"/>
  <c r="AY162"/>
  <c r="AW162"/>
  <c r="AU162"/>
  <c r="BF163"/>
  <c r="BC163"/>
  <c r="AY163"/>
  <c r="AW163"/>
  <c r="AU163"/>
  <c r="BF164"/>
  <c r="BC164"/>
  <c r="AY164"/>
  <c r="AW164"/>
  <c r="AU164"/>
  <c r="BF165"/>
  <c r="BC165"/>
  <c r="AY165"/>
  <c r="AW165"/>
  <c r="AU165"/>
  <c r="BF166"/>
  <c r="BC166"/>
  <c r="AY166"/>
  <c r="AW166"/>
  <c r="AU166"/>
  <c r="BF167"/>
  <c r="BC167"/>
  <c r="AY167"/>
  <c r="AW167"/>
  <c r="AU167"/>
  <c r="BF168"/>
  <c r="BC168"/>
  <c r="AY168"/>
  <c r="AW168"/>
  <c r="AU168"/>
  <c r="BF169"/>
  <c r="BC169"/>
  <c r="AY169"/>
  <c r="AW169"/>
  <c r="AU169"/>
  <c r="BF170"/>
  <c r="BC170"/>
  <c r="AY170"/>
  <c r="AW170"/>
  <c r="AU170"/>
  <c r="BF171"/>
  <c r="BC171"/>
  <c r="AY171"/>
  <c r="AW171"/>
  <c r="AU171"/>
  <c r="BF172"/>
  <c r="BC172"/>
  <c r="AY172"/>
  <c r="AW172"/>
  <c r="AU172"/>
  <c r="BF173"/>
  <c r="BC173"/>
  <c r="AY173"/>
  <c r="AW173"/>
  <c r="AU173"/>
  <c r="BF174"/>
  <c r="BC174"/>
  <c r="AY174"/>
  <c r="AW174"/>
  <c r="AU174"/>
  <c r="BF175"/>
  <c r="BC175"/>
  <c r="AY175"/>
  <c r="AW175"/>
  <c r="AU175"/>
  <c r="BF176"/>
  <c r="BC176"/>
  <c r="AY176"/>
  <c r="AW176"/>
  <c r="AU176"/>
  <c r="BF177"/>
  <c r="BC177"/>
  <c r="AY177"/>
  <c r="AW177"/>
  <c r="AU177"/>
  <c r="BF178"/>
  <c r="BC178"/>
  <c r="AY178"/>
  <c r="AW178"/>
  <c r="AU178"/>
  <c r="BF179"/>
  <c r="BC179"/>
  <c r="AY179"/>
  <c r="AW179"/>
  <c r="AU179"/>
  <c r="BF180"/>
  <c r="BC180"/>
  <c r="AY180"/>
  <c r="AW180"/>
  <c r="AU180"/>
  <c r="BF181"/>
  <c r="BC181"/>
  <c r="AY181"/>
  <c r="AW181"/>
  <c r="AU181"/>
  <c r="BF182"/>
  <c r="BC182"/>
  <c r="AY182"/>
  <c r="AW182"/>
  <c r="AU182"/>
  <c r="BF183"/>
  <c r="BC183"/>
  <c r="AY183"/>
  <c r="AW183"/>
  <c r="AU183"/>
  <c r="BF184"/>
  <c r="BC184"/>
  <c r="AY184"/>
  <c r="AW184"/>
  <c r="AU184"/>
  <c r="BF185"/>
  <c r="BC185"/>
  <c r="AY185"/>
  <c r="AW185"/>
  <c r="AU185"/>
  <c r="BF186"/>
  <c r="BC186"/>
  <c r="AY186"/>
  <c r="AW186"/>
  <c r="AU186"/>
  <c r="BF187"/>
  <c r="BC187"/>
  <c r="AY187"/>
  <c r="AW187"/>
  <c r="AU187"/>
  <c r="BF188"/>
  <c r="BC188"/>
  <c r="AY188"/>
  <c r="AW188"/>
  <c r="AU188"/>
  <c r="BF189"/>
  <c r="BC189"/>
  <c r="AY189"/>
  <c r="AW189"/>
  <c r="AU189"/>
  <c r="BF190"/>
  <c r="BC190"/>
  <c r="AY190"/>
  <c r="AW190"/>
  <c r="AU190"/>
  <c r="BF191"/>
  <c r="BC191"/>
  <c r="AY191"/>
  <c r="AW191"/>
  <c r="AU191"/>
  <c r="BF193"/>
  <c r="BC193"/>
  <c r="AY193"/>
  <c r="AW193"/>
  <c r="AU193"/>
  <c r="BF194"/>
  <c r="BC194"/>
  <c r="AY194"/>
  <c r="AW194"/>
  <c r="AU194"/>
  <c r="BF196"/>
  <c r="BC196"/>
  <c r="AY196"/>
  <c r="AW196"/>
  <c r="AU196"/>
  <c r="BF197"/>
  <c r="BC197"/>
  <c r="AY197"/>
  <c r="AW197"/>
  <c r="AU197"/>
  <c r="BF198"/>
  <c r="BC198"/>
  <c r="AY198"/>
  <c r="AW198"/>
  <c r="AU198"/>
  <c r="BF199"/>
  <c r="BC199"/>
  <c r="AY199"/>
  <c r="AW199"/>
  <c r="AU199"/>
  <c r="BF200"/>
  <c r="BC200"/>
  <c r="AY200"/>
  <c r="AW200"/>
  <c r="AU200"/>
  <c r="BF201"/>
  <c r="BC201"/>
  <c r="AY201"/>
  <c r="AW201"/>
  <c r="AU201"/>
  <c r="BF202"/>
  <c r="BC202"/>
  <c r="AY202"/>
  <c r="AW202"/>
  <c r="AU202"/>
  <c r="BF203"/>
  <c r="BC203"/>
  <c r="AY203"/>
  <c r="AW203"/>
  <c r="AU203"/>
  <c r="BF204"/>
  <c r="BC204"/>
  <c r="AY204"/>
  <c r="AW204"/>
  <c r="AU204"/>
  <c r="BF205"/>
  <c r="BC205"/>
  <c r="AY205"/>
  <c r="AW205"/>
  <c r="AU205"/>
  <c r="BF206"/>
  <c r="BC206"/>
  <c r="AY206"/>
  <c r="AW206"/>
  <c r="AU206"/>
  <c r="BF207"/>
  <c r="BC207"/>
  <c r="AY207"/>
  <c r="AW207"/>
  <c r="AU207"/>
  <c r="BF208"/>
  <c r="BC208"/>
  <c r="AY208"/>
  <c r="AW208"/>
  <c r="AU208"/>
  <c r="BF209"/>
  <c r="BC209"/>
  <c r="AY209"/>
  <c r="AW209"/>
  <c r="AU209"/>
  <c r="BF210"/>
  <c r="BC210"/>
  <c r="AY210"/>
  <c r="AW210"/>
  <c r="AU210"/>
  <c r="BC211"/>
  <c r="AY211"/>
  <c r="AW211"/>
  <c r="BF51" l="1"/>
  <c r="BE51"/>
  <c r="BC51"/>
  <c r="AY51"/>
  <c r="AW51"/>
  <c r="AU51"/>
  <c r="BF40"/>
  <c r="BE40"/>
  <c r="BC40"/>
  <c r="AY40"/>
  <c r="AW40"/>
  <c r="AU40"/>
  <c r="BF35"/>
  <c r="BE35"/>
  <c r="BC35"/>
  <c r="BC36" s="1"/>
  <c r="AY35"/>
  <c r="AY36" s="1"/>
  <c r="AW35"/>
  <c r="AW36" s="1"/>
  <c r="AU35"/>
  <c r="BF17"/>
  <c r="BE17"/>
  <c r="BC17"/>
  <c r="AY17"/>
  <c r="AW17"/>
  <c r="AU17"/>
  <c r="AU211"/>
  <c r="BF211"/>
  <c r="BH195" i="9" l="1"/>
  <c r="BG195"/>
  <c r="BD195"/>
  <c r="AX195"/>
  <c r="AV195"/>
  <c r="BH144"/>
  <c r="BG144"/>
  <c r="BF144"/>
  <c r="BD144"/>
  <c r="AZ144"/>
  <c r="AX144"/>
  <c r="AV144"/>
  <c r="BH57"/>
  <c r="BG57"/>
  <c r="BF57"/>
  <c r="BD57"/>
  <c r="AX57"/>
  <c r="AV57"/>
  <c r="BC36"/>
  <c r="BB36"/>
  <c r="BA36"/>
  <c r="AY36"/>
  <c r="AW36"/>
  <c r="B9"/>
  <c r="C9" s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BH192" l="1"/>
  <c r="BH211" l="1"/>
  <c r="BH210"/>
  <c r="BH209"/>
  <c r="BH208"/>
  <c r="BH207"/>
  <c r="BH206"/>
  <c r="BH205"/>
  <c r="BH204"/>
  <c r="BH203"/>
  <c r="BH202"/>
  <c r="BH201"/>
  <c r="BH200"/>
  <c r="BH199"/>
  <c r="BH198"/>
  <c r="BH197"/>
  <c r="BH196"/>
  <c r="BH194"/>
  <c r="BH193"/>
  <c r="BH191"/>
  <c r="BH190"/>
  <c r="BH189"/>
  <c r="BH188"/>
  <c r="BH187"/>
  <c r="BH186"/>
  <c r="BH185"/>
  <c r="BH184"/>
  <c r="BH183"/>
  <c r="BH182"/>
  <c r="BH181"/>
  <c r="BH180"/>
  <c r="BH179"/>
  <c r="BH178"/>
  <c r="BH177"/>
  <c r="BH176"/>
  <c r="BH175"/>
  <c r="BH174"/>
  <c r="BH173"/>
  <c r="BH172"/>
  <c r="BH171"/>
  <c r="BH170"/>
  <c r="BH169"/>
  <c r="BH168"/>
  <c r="BH167"/>
  <c r="BH166"/>
  <c r="BH165"/>
  <c r="BH164"/>
  <c r="BH163"/>
  <c r="BH162"/>
  <c r="BH161"/>
  <c r="BH160"/>
  <c r="BH159"/>
  <c r="BH158"/>
  <c r="BH157"/>
  <c r="BH156"/>
  <c r="BH155"/>
  <c r="BH154"/>
  <c r="BH153"/>
  <c r="BH152"/>
  <c r="BH151"/>
  <c r="BH150"/>
  <c r="BH149"/>
  <c r="BH148"/>
  <c r="BH147"/>
  <c r="BH146"/>
  <c r="BH145"/>
  <c r="BH143"/>
  <c r="BH142"/>
  <c r="BH141"/>
  <c r="BH140"/>
  <c r="BH139"/>
  <c r="BH138"/>
  <c r="BH137"/>
  <c r="BH136"/>
  <c r="BH135"/>
  <c r="BH134"/>
  <c r="BH133"/>
  <c r="BH132"/>
  <c r="BH131"/>
  <c r="BH130"/>
  <c r="BH129"/>
  <c r="BH128"/>
  <c r="BH127"/>
  <c r="BH126"/>
  <c r="BH125"/>
  <c r="BH124"/>
  <c r="BH123"/>
  <c r="BH122"/>
  <c r="BH121"/>
  <c r="BH120"/>
  <c r="BH119"/>
  <c r="BH118"/>
  <c r="BH117"/>
  <c r="BH116"/>
  <c r="BH115"/>
  <c r="BH114"/>
  <c r="BH113"/>
  <c r="BH112"/>
  <c r="BH111"/>
  <c r="BH110"/>
  <c r="BH109"/>
  <c r="BH108"/>
  <c r="BH107"/>
  <c r="BH106"/>
  <c r="BH105"/>
  <c r="BH104"/>
  <c r="BH103"/>
  <c r="BH102"/>
  <c r="BH101"/>
  <c r="BH100"/>
  <c r="BH99"/>
  <c r="BH98"/>
  <c r="BH97"/>
  <c r="BH96"/>
  <c r="BH95"/>
  <c r="BH94"/>
  <c r="BH93"/>
  <c r="BH92"/>
  <c r="BH91"/>
  <c r="BH90"/>
  <c r="BH89"/>
  <c r="BH88"/>
  <c r="BH87"/>
  <c r="BH86"/>
  <c r="BH85"/>
  <c r="BH84"/>
  <c r="BH83"/>
  <c r="BH82"/>
  <c r="BH81"/>
  <c r="BH80"/>
  <c r="BH79"/>
  <c r="BH78"/>
  <c r="BH77"/>
  <c r="BH76"/>
  <c r="BH75"/>
  <c r="BH74"/>
  <c r="BH73"/>
  <c r="BH72"/>
  <c r="BH71"/>
  <c r="BH70"/>
  <c r="BH69"/>
  <c r="BH68"/>
  <c r="BH67"/>
  <c r="BH66"/>
  <c r="BH65"/>
  <c r="BH64"/>
  <c r="BH63"/>
  <c r="BH62"/>
  <c r="BH61"/>
  <c r="BH60"/>
  <c r="BH59"/>
  <c r="BH58"/>
  <c r="BH56"/>
  <c r="BH55"/>
  <c r="BH54"/>
  <c r="BH53"/>
  <c r="BH52"/>
  <c r="BH50"/>
  <c r="BH49"/>
  <c r="BH48"/>
  <c r="BH47"/>
  <c r="BH46"/>
  <c r="BH45"/>
  <c r="BH44"/>
  <c r="BH43"/>
  <c r="BH42"/>
  <c r="BH41"/>
  <c r="BH39"/>
  <c r="BH38"/>
  <c r="BH37"/>
  <c r="BH36"/>
  <c r="BH34"/>
  <c r="BH33"/>
  <c r="BH32"/>
  <c r="BH31"/>
  <c r="BH30"/>
  <c r="BH29"/>
  <c r="BH28"/>
  <c r="BH27"/>
  <c r="BH26"/>
  <c r="BH25"/>
  <c r="BH24"/>
  <c r="BH23"/>
  <c r="BH22"/>
  <c r="BH21"/>
  <c r="BH20"/>
  <c r="BH19"/>
  <c r="BH18"/>
  <c r="BH16"/>
  <c r="BH15"/>
  <c r="BH14"/>
  <c r="BH13"/>
  <c r="BH12"/>
  <c r="BH11"/>
  <c r="BH17" l="1"/>
  <c r="BH35"/>
  <c r="BH40"/>
  <c r="BH51"/>
  <c r="BG192"/>
  <c r="BD192"/>
  <c r="AZ192"/>
  <c r="AX192"/>
  <c r="AV192"/>
  <c r="BG11"/>
  <c r="BF11"/>
  <c r="BD11"/>
  <c r="AZ11"/>
  <c r="AX11"/>
  <c r="AV11"/>
  <c r="BG12"/>
  <c r="BF12"/>
  <c r="BD12"/>
  <c r="AZ12"/>
  <c r="AX12"/>
  <c r="AV12"/>
  <c r="BG13"/>
  <c r="BF13"/>
  <c r="BD13"/>
  <c r="AZ13"/>
  <c r="AX13"/>
  <c r="AV13"/>
  <c r="BG14"/>
  <c r="BF14"/>
  <c r="BD14"/>
  <c r="AZ14"/>
  <c r="AX14"/>
  <c r="AV14"/>
  <c r="BG15"/>
  <c r="BF15"/>
  <c r="BD15"/>
  <c r="AZ15"/>
  <c r="AX15"/>
  <c r="AV15"/>
  <c r="BG16"/>
  <c r="BF16"/>
  <c r="BD16"/>
  <c r="AZ16"/>
  <c r="AX16"/>
  <c r="AV16"/>
  <c r="BG18"/>
  <c r="BF18"/>
  <c r="BG19"/>
  <c r="BF19"/>
  <c r="BD19"/>
  <c r="AZ19"/>
  <c r="AX19"/>
  <c r="AV19"/>
  <c r="BG20"/>
  <c r="BF20"/>
  <c r="BD20"/>
  <c r="AZ20"/>
  <c r="AX20"/>
  <c r="AV20"/>
  <c r="BG21"/>
  <c r="BF21"/>
  <c r="BD21"/>
  <c r="AZ21"/>
  <c r="AX21"/>
  <c r="AV21"/>
  <c r="BG22"/>
  <c r="BF22"/>
  <c r="BD22"/>
  <c r="AZ22"/>
  <c r="AX22"/>
  <c r="AV22"/>
  <c r="BG23"/>
  <c r="BF23"/>
  <c r="BD23"/>
  <c r="AZ23"/>
  <c r="AX23"/>
  <c r="AV23"/>
  <c r="BG24"/>
  <c r="BF24"/>
  <c r="BD24"/>
  <c r="AZ24"/>
  <c r="AX24"/>
  <c r="AV24"/>
  <c r="BG25"/>
  <c r="BF25"/>
  <c r="BD25"/>
  <c r="AZ25"/>
  <c r="AX25"/>
  <c r="AV25"/>
  <c r="BG26"/>
  <c r="BF26"/>
  <c r="BD26"/>
  <c r="AZ26"/>
  <c r="AX26"/>
  <c r="AV26"/>
  <c r="BG27"/>
  <c r="BF27"/>
  <c r="BG28"/>
  <c r="BF28"/>
  <c r="BD28"/>
  <c r="AZ28"/>
  <c r="AX28"/>
  <c r="AV28"/>
  <c r="BG29"/>
  <c r="BF29"/>
  <c r="BD29"/>
  <c r="AZ29"/>
  <c r="AX29"/>
  <c r="AV29"/>
  <c r="BG30"/>
  <c r="BF30"/>
  <c r="BD30"/>
  <c r="AZ30"/>
  <c r="AX30"/>
  <c r="AV30"/>
  <c r="BG31"/>
  <c r="BF31"/>
  <c r="BD31"/>
  <c r="AZ31"/>
  <c r="AX31"/>
  <c r="AV31"/>
  <c r="BG32"/>
  <c r="BF32"/>
  <c r="BD32"/>
  <c r="AZ32"/>
  <c r="AX32"/>
  <c r="AV32"/>
  <c r="BG33"/>
  <c r="BF33"/>
  <c r="BD33"/>
  <c r="AZ33"/>
  <c r="AX33"/>
  <c r="AV33"/>
  <c r="BG34"/>
  <c r="BF34"/>
  <c r="BD34"/>
  <c r="AZ34"/>
  <c r="AX34"/>
  <c r="AV34"/>
  <c r="BG36"/>
  <c r="BF36"/>
  <c r="BG37"/>
  <c r="BF37"/>
  <c r="BD37"/>
  <c r="AZ37"/>
  <c r="AX37"/>
  <c r="AV37"/>
  <c r="BG38"/>
  <c r="BF38"/>
  <c r="BD38"/>
  <c r="AZ38"/>
  <c r="AX38"/>
  <c r="AV38"/>
  <c r="BG39"/>
  <c r="BF39"/>
  <c r="BD39"/>
  <c r="AZ39"/>
  <c r="AX39"/>
  <c r="AV39"/>
  <c r="BG41"/>
  <c r="BF41"/>
  <c r="BG42"/>
  <c r="BF42"/>
  <c r="BD42"/>
  <c r="AZ42"/>
  <c r="AX42"/>
  <c r="AV42"/>
  <c r="BG43"/>
  <c r="BF43"/>
  <c r="BD43"/>
  <c r="AZ43"/>
  <c r="AX43"/>
  <c r="AV43"/>
  <c r="BG44"/>
  <c r="BF44"/>
  <c r="BD44"/>
  <c r="AZ44"/>
  <c r="AX44"/>
  <c r="AV44"/>
  <c r="BG45"/>
  <c r="BF45"/>
  <c r="BD45"/>
  <c r="AZ45"/>
  <c r="AX45"/>
  <c r="AV45"/>
  <c r="BG46"/>
  <c r="BF46"/>
  <c r="BD46"/>
  <c r="AZ46"/>
  <c r="AX46"/>
  <c r="AV46"/>
  <c r="BG47"/>
  <c r="BF47"/>
  <c r="BD47"/>
  <c r="AZ47"/>
  <c r="AX47"/>
  <c r="AV47"/>
  <c r="BG48"/>
  <c r="BF48"/>
  <c r="BD48"/>
  <c r="AZ48"/>
  <c r="AX48"/>
  <c r="AV48"/>
  <c r="BG49"/>
  <c r="BF49"/>
  <c r="BD49"/>
  <c r="AZ49"/>
  <c r="AX49"/>
  <c r="AV49"/>
  <c r="BG50"/>
  <c r="BF50"/>
  <c r="BD50"/>
  <c r="AZ50"/>
  <c r="AX50"/>
  <c r="AV50"/>
  <c r="BG52"/>
  <c r="BF52"/>
  <c r="BG53"/>
  <c r="BF53"/>
  <c r="BD53"/>
  <c r="AZ53"/>
  <c r="AX53"/>
  <c r="AV53"/>
  <c r="BG54"/>
  <c r="BF54"/>
  <c r="BD54"/>
  <c r="AZ54"/>
  <c r="AX54"/>
  <c r="AV54"/>
  <c r="BG55"/>
  <c r="BF55"/>
  <c r="BD55"/>
  <c r="AZ55"/>
  <c r="AX55"/>
  <c r="AV55"/>
  <c r="BG56"/>
  <c r="BF56"/>
  <c r="BD56"/>
  <c r="AZ56"/>
  <c r="AX56"/>
  <c r="AV56"/>
  <c r="BG58"/>
  <c r="BF58"/>
  <c r="BD58"/>
  <c r="AZ58"/>
  <c r="AX58"/>
  <c r="AV58"/>
  <c r="BG59"/>
  <c r="BF59"/>
  <c r="BD59"/>
  <c r="AZ59"/>
  <c r="AX59"/>
  <c r="AV59"/>
  <c r="BG60"/>
  <c r="BF60"/>
  <c r="BD60"/>
  <c r="AZ60"/>
  <c r="AX60"/>
  <c r="AV60"/>
  <c r="BG61"/>
  <c r="BF61"/>
  <c r="BD61"/>
  <c r="AZ61"/>
  <c r="AX61"/>
  <c r="AV61"/>
  <c r="BG62"/>
  <c r="BF62"/>
  <c r="BD62"/>
  <c r="AZ62"/>
  <c r="AX62"/>
  <c r="AV62"/>
  <c r="BG63"/>
  <c r="BF63"/>
  <c r="BD63"/>
  <c r="AZ63"/>
  <c r="AX63"/>
  <c r="AV63"/>
  <c r="BG64"/>
  <c r="BF64"/>
  <c r="BD64"/>
  <c r="AZ64"/>
  <c r="AX64"/>
  <c r="AV64"/>
  <c r="BG65"/>
  <c r="BF65"/>
  <c r="BD65"/>
  <c r="AZ65"/>
  <c r="AX65"/>
  <c r="AV65"/>
  <c r="BG66"/>
  <c r="BF66"/>
  <c r="BD66"/>
  <c r="AZ66"/>
  <c r="AX66"/>
  <c r="AV66"/>
  <c r="BG67"/>
  <c r="BF67"/>
  <c r="BD67"/>
  <c r="AZ67"/>
  <c r="AX67"/>
  <c r="AV67"/>
  <c r="BG68"/>
  <c r="BF68"/>
  <c r="BD68"/>
  <c r="AZ68"/>
  <c r="AX68"/>
  <c r="AV68"/>
  <c r="BG69"/>
  <c r="BF69"/>
  <c r="BD69"/>
  <c r="AZ69"/>
  <c r="AX69"/>
  <c r="AV69"/>
  <c r="BG70"/>
  <c r="BF70"/>
  <c r="BD70"/>
  <c r="AZ70"/>
  <c r="AX70"/>
  <c r="AV70"/>
  <c r="BG71"/>
  <c r="BF71"/>
  <c r="BD71"/>
  <c r="AZ71"/>
  <c r="AX71"/>
  <c r="AV71"/>
  <c r="BG72"/>
  <c r="BF72"/>
  <c r="BD72"/>
  <c r="AZ72"/>
  <c r="AX72"/>
  <c r="AV72"/>
  <c r="BG73"/>
  <c r="BF73"/>
  <c r="BD73"/>
  <c r="AZ73"/>
  <c r="AX73"/>
  <c r="AV73"/>
  <c r="BG74"/>
  <c r="BF74"/>
  <c r="BD74"/>
  <c r="AZ74"/>
  <c r="AX74"/>
  <c r="AV74"/>
  <c r="BG75"/>
  <c r="BF75"/>
  <c r="BD75"/>
  <c r="AZ75"/>
  <c r="AX75"/>
  <c r="AV75"/>
  <c r="BG76"/>
  <c r="BF76"/>
  <c r="BD76"/>
  <c r="AZ76"/>
  <c r="AX76"/>
  <c r="AV76"/>
  <c r="BG77"/>
  <c r="BF77"/>
  <c r="BD77"/>
  <c r="AZ77"/>
  <c r="AX77"/>
  <c r="AV77"/>
  <c r="BG78"/>
  <c r="BF78"/>
  <c r="BD78"/>
  <c r="AZ78"/>
  <c r="AX78"/>
  <c r="AV78"/>
  <c r="BG79"/>
  <c r="BF79"/>
  <c r="BD79"/>
  <c r="AZ79"/>
  <c r="AX79"/>
  <c r="AV79"/>
  <c r="BG80"/>
  <c r="BF80"/>
  <c r="BD80"/>
  <c r="AZ80"/>
  <c r="AX80"/>
  <c r="AV80"/>
  <c r="BG81"/>
  <c r="BF81"/>
  <c r="BD81"/>
  <c r="AZ81"/>
  <c r="AX81"/>
  <c r="AV81"/>
  <c r="BG82"/>
  <c r="BF82"/>
  <c r="BD82"/>
  <c r="AZ82"/>
  <c r="AX82"/>
  <c r="AV82"/>
  <c r="BG83"/>
  <c r="BF83"/>
  <c r="BD83"/>
  <c r="AZ83"/>
  <c r="AX83"/>
  <c r="AV83"/>
  <c r="BG84"/>
  <c r="BF84"/>
  <c r="BD84"/>
  <c r="AZ84"/>
  <c r="AX84"/>
  <c r="AV84"/>
  <c r="BG85"/>
  <c r="BF85"/>
  <c r="BD85"/>
  <c r="AZ85"/>
  <c r="AX85"/>
  <c r="AV85"/>
  <c r="BG86"/>
  <c r="BF86"/>
  <c r="BD86"/>
  <c r="AZ86"/>
  <c r="AX86"/>
  <c r="AV86"/>
  <c r="BG87"/>
  <c r="BF87"/>
  <c r="BD87"/>
  <c r="AZ87"/>
  <c r="AX87"/>
  <c r="AV87"/>
  <c r="BG88"/>
  <c r="BF88"/>
  <c r="BD88"/>
  <c r="AZ88"/>
  <c r="AX88"/>
  <c r="AV88"/>
  <c r="BG89"/>
  <c r="BF89"/>
  <c r="BD89"/>
  <c r="AZ89"/>
  <c r="AX89"/>
  <c r="AV89"/>
  <c r="BG90"/>
  <c r="BF90"/>
  <c r="BD90"/>
  <c r="AZ90"/>
  <c r="AX90"/>
  <c r="AV90"/>
  <c r="BG91"/>
  <c r="BF91"/>
  <c r="BD91"/>
  <c r="AZ91"/>
  <c r="AX91"/>
  <c r="AV91"/>
  <c r="BG92"/>
  <c r="BF92"/>
  <c r="BD92"/>
  <c r="AZ92"/>
  <c r="AX92"/>
  <c r="AV92"/>
  <c r="BG93"/>
  <c r="BF93"/>
  <c r="BD93"/>
  <c r="AZ93"/>
  <c r="AX93"/>
  <c r="AV93"/>
  <c r="BG94"/>
  <c r="BF94"/>
  <c r="BD94"/>
  <c r="AZ94"/>
  <c r="AX94"/>
  <c r="AV94"/>
  <c r="BG95"/>
  <c r="BF95"/>
  <c r="BD95"/>
  <c r="AZ95"/>
  <c r="AX95"/>
  <c r="AV95"/>
  <c r="BG96"/>
  <c r="BF96"/>
  <c r="BD96"/>
  <c r="AZ96"/>
  <c r="AX96"/>
  <c r="AV96"/>
  <c r="BG97"/>
  <c r="BF97"/>
  <c r="BD97"/>
  <c r="AZ97"/>
  <c r="AX97"/>
  <c r="AV97"/>
  <c r="BG98"/>
  <c r="BF98"/>
  <c r="BD98"/>
  <c r="AZ98"/>
  <c r="AX98"/>
  <c r="AV98"/>
  <c r="BG99"/>
  <c r="BF99"/>
  <c r="BD99"/>
  <c r="AZ99"/>
  <c r="AX99"/>
  <c r="AV99"/>
  <c r="BG100"/>
  <c r="BF100"/>
  <c r="BD100"/>
  <c r="AZ100"/>
  <c r="AX100"/>
  <c r="AV100"/>
  <c r="BG101"/>
  <c r="BF101"/>
  <c r="BD101"/>
  <c r="AZ101"/>
  <c r="AX101"/>
  <c r="AV101"/>
  <c r="BG102"/>
  <c r="BF102"/>
  <c r="BD102"/>
  <c r="AZ102"/>
  <c r="AX102"/>
  <c r="AV102"/>
  <c r="BG103"/>
  <c r="BF103"/>
  <c r="BD103"/>
  <c r="AZ103"/>
  <c r="AX103"/>
  <c r="AV103"/>
  <c r="BG104"/>
  <c r="BF104"/>
  <c r="BD104"/>
  <c r="AZ104"/>
  <c r="AX104"/>
  <c r="AV104"/>
  <c r="BG105"/>
  <c r="BF105"/>
  <c r="BD105"/>
  <c r="AZ105"/>
  <c r="AX105"/>
  <c r="AV105"/>
  <c r="BG106"/>
  <c r="BF106"/>
  <c r="BD106"/>
  <c r="AZ106"/>
  <c r="AX106"/>
  <c r="AV106"/>
  <c r="BG107"/>
  <c r="BF107"/>
  <c r="BD107"/>
  <c r="AZ107"/>
  <c r="AX107"/>
  <c r="AV107"/>
  <c r="BG108"/>
  <c r="BF108"/>
  <c r="BD108"/>
  <c r="AZ108"/>
  <c r="AX108"/>
  <c r="AV108"/>
  <c r="BG109"/>
  <c r="BF109"/>
  <c r="BD109"/>
  <c r="AZ109"/>
  <c r="AX109"/>
  <c r="AV109"/>
  <c r="BO109" s="1"/>
  <c r="BG110"/>
  <c r="BF110"/>
  <c r="BD110"/>
  <c r="AZ110"/>
  <c r="AX110"/>
  <c r="AV110"/>
  <c r="BG111"/>
  <c r="BF111"/>
  <c r="BD111"/>
  <c r="AZ111"/>
  <c r="AX111"/>
  <c r="AV111"/>
  <c r="BG112"/>
  <c r="BF112"/>
  <c r="BD112"/>
  <c r="AZ112"/>
  <c r="AX112"/>
  <c r="AV112"/>
  <c r="BG113"/>
  <c r="BF113"/>
  <c r="BD113"/>
  <c r="AZ113"/>
  <c r="AX113"/>
  <c r="AV113"/>
  <c r="BG114"/>
  <c r="BF114"/>
  <c r="BD114"/>
  <c r="AZ114"/>
  <c r="AX114"/>
  <c r="AV114"/>
  <c r="BG115"/>
  <c r="BF115"/>
  <c r="BD115"/>
  <c r="AZ115"/>
  <c r="AX115"/>
  <c r="AV115"/>
  <c r="BG116"/>
  <c r="BF116"/>
  <c r="BD116"/>
  <c r="AZ116"/>
  <c r="AX116"/>
  <c r="AV116"/>
  <c r="BG117"/>
  <c r="BF117"/>
  <c r="BD117"/>
  <c r="AZ117"/>
  <c r="AX117"/>
  <c r="AV117"/>
  <c r="BG118"/>
  <c r="BF118"/>
  <c r="BD118"/>
  <c r="AZ118"/>
  <c r="AX118"/>
  <c r="AV118"/>
  <c r="BG119"/>
  <c r="BF119"/>
  <c r="BD119"/>
  <c r="AZ119"/>
  <c r="AX119"/>
  <c r="AV119"/>
  <c r="BG120"/>
  <c r="BF120"/>
  <c r="BD120"/>
  <c r="AZ120"/>
  <c r="AX120"/>
  <c r="AV120"/>
  <c r="BG121"/>
  <c r="BF121"/>
  <c r="BD121"/>
  <c r="AZ121"/>
  <c r="AX121"/>
  <c r="AV121"/>
  <c r="BG122"/>
  <c r="BF122"/>
  <c r="BD122"/>
  <c r="AZ122"/>
  <c r="AX122"/>
  <c r="AV122"/>
  <c r="BG123"/>
  <c r="BF123"/>
  <c r="BD123"/>
  <c r="AZ123"/>
  <c r="AX123"/>
  <c r="AV123"/>
  <c r="BG124"/>
  <c r="BF124"/>
  <c r="BD124"/>
  <c r="AZ124"/>
  <c r="AX124"/>
  <c r="AV124"/>
  <c r="BG125"/>
  <c r="BF125"/>
  <c r="BD125"/>
  <c r="AZ125"/>
  <c r="AX125"/>
  <c r="AV125"/>
  <c r="BG126"/>
  <c r="BF126"/>
  <c r="BD126"/>
  <c r="AZ126"/>
  <c r="AX126"/>
  <c r="AV126"/>
  <c r="BG127"/>
  <c r="BF127"/>
  <c r="BD127"/>
  <c r="AZ127"/>
  <c r="AX127"/>
  <c r="AV127"/>
  <c r="BG128"/>
  <c r="BF128"/>
  <c r="BD128"/>
  <c r="AZ128"/>
  <c r="AX128"/>
  <c r="AV128"/>
  <c r="BG129"/>
  <c r="BF129"/>
  <c r="BD129"/>
  <c r="AZ129"/>
  <c r="AX129"/>
  <c r="AV129"/>
  <c r="BG130"/>
  <c r="BF130"/>
  <c r="BD130"/>
  <c r="AZ130"/>
  <c r="AX130"/>
  <c r="AV130"/>
  <c r="BG131"/>
  <c r="BF131"/>
  <c r="BD131"/>
  <c r="AZ131"/>
  <c r="AX131"/>
  <c r="AV131"/>
  <c r="BG132"/>
  <c r="BF132"/>
  <c r="BD132"/>
  <c r="AZ132"/>
  <c r="AX132"/>
  <c r="AV132"/>
  <c r="BG133"/>
  <c r="BF133"/>
  <c r="BD133"/>
  <c r="AZ133"/>
  <c r="AX133"/>
  <c r="AV133"/>
  <c r="BG134"/>
  <c r="BF134"/>
  <c r="BD134"/>
  <c r="AZ134"/>
  <c r="AX134"/>
  <c r="AV134"/>
  <c r="BG135"/>
  <c r="BF135"/>
  <c r="BD135"/>
  <c r="AZ135"/>
  <c r="AX135"/>
  <c r="AV135"/>
  <c r="BG136"/>
  <c r="BF136"/>
  <c r="BD136"/>
  <c r="AZ136"/>
  <c r="AX136"/>
  <c r="AV136"/>
  <c r="BG137"/>
  <c r="BF137"/>
  <c r="BD137"/>
  <c r="AZ137"/>
  <c r="AX137"/>
  <c r="AV137"/>
  <c r="BG138"/>
  <c r="BF138"/>
  <c r="BD138"/>
  <c r="AZ138"/>
  <c r="AX138"/>
  <c r="AV138"/>
  <c r="BG139"/>
  <c r="BF139"/>
  <c r="BD139"/>
  <c r="AZ139"/>
  <c r="AX139"/>
  <c r="AV139"/>
  <c r="BG140"/>
  <c r="BF140"/>
  <c r="BD140"/>
  <c r="AZ140"/>
  <c r="AX140"/>
  <c r="AV140"/>
  <c r="BG141"/>
  <c r="BF141"/>
  <c r="BD141"/>
  <c r="AZ141"/>
  <c r="AX141"/>
  <c r="AV141"/>
  <c r="BG142"/>
  <c r="BF142"/>
  <c r="BD142"/>
  <c r="AZ142"/>
  <c r="AX142"/>
  <c r="AV142"/>
  <c r="BG143"/>
  <c r="BF143"/>
  <c r="BD143"/>
  <c r="AZ143"/>
  <c r="AX143"/>
  <c r="AV143"/>
  <c r="BG145"/>
  <c r="BD145"/>
  <c r="AZ145"/>
  <c r="AX145"/>
  <c r="AV145"/>
  <c r="BG146"/>
  <c r="BD146"/>
  <c r="AZ146"/>
  <c r="AX146"/>
  <c r="AV146"/>
  <c r="BG147"/>
  <c r="BD147"/>
  <c r="AZ147"/>
  <c r="AX147"/>
  <c r="AV147"/>
  <c r="BG148"/>
  <c r="BD148"/>
  <c r="AZ148"/>
  <c r="AX148"/>
  <c r="AV148"/>
  <c r="BG149"/>
  <c r="BD149"/>
  <c r="AZ149"/>
  <c r="AX149"/>
  <c r="AV149"/>
  <c r="BG150"/>
  <c r="BD150"/>
  <c r="AZ150"/>
  <c r="AX150"/>
  <c r="AV150"/>
  <c r="BG151"/>
  <c r="BD151"/>
  <c r="AZ151"/>
  <c r="AX151"/>
  <c r="AV151"/>
  <c r="BG152"/>
  <c r="BD152"/>
  <c r="AZ152"/>
  <c r="AX152"/>
  <c r="AV152"/>
  <c r="BG153"/>
  <c r="BD153"/>
  <c r="AZ153"/>
  <c r="AX153"/>
  <c r="AV153"/>
  <c r="BG154"/>
  <c r="BD154"/>
  <c r="AZ154"/>
  <c r="AX154"/>
  <c r="AV154"/>
  <c r="BG155"/>
  <c r="BD155"/>
  <c r="AZ155"/>
  <c r="AX155"/>
  <c r="AV155"/>
  <c r="BG156"/>
  <c r="BD156"/>
  <c r="AZ156"/>
  <c r="AX156"/>
  <c r="AV156"/>
  <c r="BG157"/>
  <c r="BD157"/>
  <c r="AZ157"/>
  <c r="AX157"/>
  <c r="AV157"/>
  <c r="BG158"/>
  <c r="BD158"/>
  <c r="AZ158"/>
  <c r="AX158"/>
  <c r="AV158"/>
  <c r="BG159"/>
  <c r="BD159"/>
  <c r="AZ159"/>
  <c r="AX159"/>
  <c r="AV159"/>
  <c r="BG160"/>
  <c r="BD160"/>
  <c r="AZ160"/>
  <c r="AX160"/>
  <c r="AV160"/>
  <c r="BG161"/>
  <c r="BD161"/>
  <c r="AZ161"/>
  <c r="AX161"/>
  <c r="AV161"/>
  <c r="BG162"/>
  <c r="BD162"/>
  <c r="AZ162"/>
  <c r="AX162"/>
  <c r="AV162"/>
  <c r="BG163"/>
  <c r="BD163"/>
  <c r="AZ163"/>
  <c r="AX163"/>
  <c r="AV163"/>
  <c r="BG164"/>
  <c r="BD164"/>
  <c r="AZ164"/>
  <c r="AX164"/>
  <c r="AV164"/>
  <c r="BG165"/>
  <c r="BD165"/>
  <c r="AZ165"/>
  <c r="AX165"/>
  <c r="AV165"/>
  <c r="BG166"/>
  <c r="BD166"/>
  <c r="AZ166"/>
  <c r="AX166"/>
  <c r="AV166"/>
  <c r="BG167"/>
  <c r="BD167"/>
  <c r="AZ167"/>
  <c r="AX167"/>
  <c r="AV167"/>
  <c r="BG168"/>
  <c r="BD168"/>
  <c r="AZ168"/>
  <c r="AX168"/>
  <c r="AV168"/>
  <c r="BG169"/>
  <c r="BD169"/>
  <c r="AZ169"/>
  <c r="AX169"/>
  <c r="AV169"/>
  <c r="BG170"/>
  <c r="BD170"/>
  <c r="AZ170"/>
  <c r="AX170"/>
  <c r="AV170"/>
  <c r="BG171"/>
  <c r="BD171"/>
  <c r="AZ171"/>
  <c r="AX171"/>
  <c r="AV171"/>
  <c r="BG172"/>
  <c r="BD172"/>
  <c r="AZ172"/>
  <c r="AX172"/>
  <c r="AV172"/>
  <c r="BG173"/>
  <c r="BD173"/>
  <c r="AZ173"/>
  <c r="AX173"/>
  <c r="AV173"/>
  <c r="BG174"/>
  <c r="BD174"/>
  <c r="AZ174"/>
  <c r="AX174"/>
  <c r="AV174"/>
  <c r="BG175"/>
  <c r="BD175"/>
  <c r="AZ175"/>
  <c r="AX175"/>
  <c r="AV175"/>
  <c r="BG176"/>
  <c r="BD176"/>
  <c r="AZ176"/>
  <c r="AX176"/>
  <c r="AV176"/>
  <c r="BG177"/>
  <c r="BD177"/>
  <c r="AZ177"/>
  <c r="AX177"/>
  <c r="AV177"/>
  <c r="BG178"/>
  <c r="BD178"/>
  <c r="AZ178"/>
  <c r="AX178"/>
  <c r="AV178"/>
  <c r="BG179"/>
  <c r="BD179"/>
  <c r="AZ179"/>
  <c r="AX179"/>
  <c r="AV179"/>
  <c r="BG180"/>
  <c r="BD180"/>
  <c r="AZ180"/>
  <c r="AX180"/>
  <c r="AV180"/>
  <c r="BG181"/>
  <c r="BD181"/>
  <c r="AZ181"/>
  <c r="AX181"/>
  <c r="AV181"/>
  <c r="BG182"/>
  <c r="BD182"/>
  <c r="AZ182"/>
  <c r="AX182"/>
  <c r="AV182"/>
  <c r="BG183"/>
  <c r="BD183"/>
  <c r="AZ183"/>
  <c r="AX183"/>
  <c r="AV183"/>
  <c r="BG184"/>
  <c r="BD184"/>
  <c r="AZ184"/>
  <c r="AX184"/>
  <c r="AV184"/>
  <c r="BG185"/>
  <c r="BD185"/>
  <c r="AZ185"/>
  <c r="AX185"/>
  <c r="AV185"/>
  <c r="BG186"/>
  <c r="BD186"/>
  <c r="AZ186"/>
  <c r="AX186"/>
  <c r="AV186"/>
  <c r="BG187"/>
  <c r="BD187"/>
  <c r="AZ187"/>
  <c r="AX187"/>
  <c r="AV187"/>
  <c r="BG188"/>
  <c r="BD188"/>
  <c r="AZ188"/>
  <c r="AX188"/>
  <c r="AV188"/>
  <c r="BG189"/>
  <c r="BD189"/>
  <c r="AZ189"/>
  <c r="AX189"/>
  <c r="AV189"/>
  <c r="BG190"/>
  <c r="BD190"/>
  <c r="AZ190"/>
  <c r="AX190"/>
  <c r="AV190"/>
  <c r="BG191"/>
  <c r="BD191"/>
  <c r="AZ191"/>
  <c r="AX191"/>
  <c r="AV191"/>
  <c r="BG193"/>
  <c r="BD193"/>
  <c r="AZ193"/>
  <c r="AX193"/>
  <c r="AV193"/>
  <c r="BG194"/>
  <c r="BD194"/>
  <c r="AZ194"/>
  <c r="AX194"/>
  <c r="AV194"/>
  <c r="BG196"/>
  <c r="BD196"/>
  <c r="AZ196"/>
  <c r="AX196"/>
  <c r="AV196"/>
  <c r="BG197"/>
  <c r="BD197"/>
  <c r="AZ197"/>
  <c r="AX197"/>
  <c r="AV197"/>
  <c r="BG198"/>
  <c r="BD198"/>
  <c r="AZ198"/>
  <c r="AX198"/>
  <c r="AV198"/>
  <c r="BG199"/>
  <c r="BD199"/>
  <c r="AZ199"/>
  <c r="AX199"/>
  <c r="AV199"/>
  <c r="BG200"/>
  <c r="BD200"/>
  <c r="AZ200"/>
  <c r="AX200"/>
  <c r="AV200"/>
  <c r="BG201"/>
  <c r="BD201"/>
  <c r="AZ201"/>
  <c r="AX201"/>
  <c r="AV201"/>
  <c r="BG202"/>
  <c r="BD202"/>
  <c r="AZ202"/>
  <c r="AX202"/>
  <c r="AV202"/>
  <c r="BG203"/>
  <c r="BD203"/>
  <c r="AZ203"/>
  <c r="AX203"/>
  <c r="AV203"/>
  <c r="BG204"/>
  <c r="BD204"/>
  <c r="AZ204"/>
  <c r="AX204"/>
  <c r="AV204"/>
  <c r="BG205"/>
  <c r="BD205"/>
  <c r="AZ205"/>
  <c r="AX205"/>
  <c r="AV205"/>
  <c r="BG206"/>
  <c r="BD206"/>
  <c r="AZ206"/>
  <c r="AX206"/>
  <c r="AV206"/>
  <c r="BG207"/>
  <c r="BD207"/>
  <c r="AZ207"/>
  <c r="AX207"/>
  <c r="AV207"/>
  <c r="BG208"/>
  <c r="BD208"/>
  <c r="AZ208"/>
  <c r="AX208"/>
  <c r="AV208"/>
  <c r="BG209"/>
  <c r="BD209"/>
  <c r="AZ209"/>
  <c r="AX209"/>
  <c r="AV209"/>
  <c r="BG210"/>
  <c r="BD210"/>
  <c r="AZ210"/>
  <c r="AX210"/>
  <c r="AV210"/>
  <c r="BD211"/>
  <c r="AZ211"/>
  <c r="AX211"/>
  <c r="BG51" l="1"/>
  <c r="BF51"/>
  <c r="BD51"/>
  <c r="AZ51"/>
  <c r="AX51"/>
  <c r="AV51"/>
  <c r="BG40"/>
  <c r="BF40"/>
  <c r="BD40"/>
  <c r="AZ40"/>
  <c r="AX40"/>
  <c r="AV40"/>
  <c r="BG35"/>
  <c r="BF35"/>
  <c r="BD35"/>
  <c r="BD36" s="1"/>
  <c r="AZ35"/>
  <c r="AZ36" s="1"/>
  <c r="AX35"/>
  <c r="AX36" s="1"/>
  <c r="AV35"/>
  <c r="BG17"/>
  <c r="BF17"/>
  <c r="BD17"/>
  <c r="AZ17"/>
  <c r="AX17"/>
  <c r="AV17"/>
  <c r="AV211"/>
  <c r="BG211"/>
</calcChain>
</file>

<file path=xl/sharedStrings.xml><?xml version="1.0" encoding="utf-8"?>
<sst xmlns="http://schemas.openxmlformats.org/spreadsheetml/2006/main" count="482" uniqueCount="246">
  <si>
    <t>№ п/п</t>
  </si>
  <si>
    <t>Прибирання сходових клітин</t>
  </si>
  <si>
    <t>Обслуговування димовентиляційних каналів</t>
  </si>
  <si>
    <t>Технічне обслуговування та поточний ремонт мереж електропостачання та електрообладнання</t>
  </si>
  <si>
    <t>Освітлення місць загального користування і підвальних приміщень та підкачування води</t>
  </si>
  <si>
    <t>Технічне обслуговування ліфтів</t>
  </si>
  <si>
    <t>Додаток №2</t>
  </si>
  <si>
    <t>до рішення міськвиконкому</t>
  </si>
  <si>
    <t>від______________№_____</t>
  </si>
  <si>
    <t>Вартість послуг (грн./кв. м.)</t>
  </si>
  <si>
    <t xml:space="preserve"> Рентабельність,   5%</t>
  </si>
  <si>
    <t>ПДВ,   20%</t>
  </si>
  <si>
    <t>Тариф всього, грн.за 1 кв.м. загальної площі</t>
  </si>
  <si>
    <t>Прибирання підвалу, технічних поверхів та покрівлі</t>
  </si>
  <si>
    <t>Технічне обслуговування внутрішньобудинкових систем  тепло-, водопостачання, водовідведення і зливової  каналізації та аварійне обслуговування мереж</t>
  </si>
  <si>
    <t>в тому числі</t>
  </si>
  <si>
    <t xml:space="preserve">Поточний ремонт конструктивних  елементів, внутрішньобудинкових систем гарячого і холодного водопостачання, водовідведення, централізованого опалення та зливової каналізаціїканалізації  і технічних пристроїв будинків та елементів зовнішнього упорядження, що розміщені на закріпленій в установленому порядку прибудинковій території </t>
  </si>
  <si>
    <t>Енергопостачання для ліфтів</t>
  </si>
  <si>
    <t>водопостачання</t>
  </si>
  <si>
    <t>водовідведення</t>
  </si>
  <si>
    <t>теплопостачання</t>
  </si>
  <si>
    <t>гарячого водопостачання</t>
  </si>
  <si>
    <t>аварійне  обслуговування  внутрішньоквартирних  мереж</t>
  </si>
  <si>
    <t xml:space="preserve">покрівлі житлових будинків </t>
  </si>
  <si>
    <t>інші види поточного ремонту</t>
  </si>
  <si>
    <t>Був тариф з ВГВ</t>
  </si>
  <si>
    <t xml:space="preserve"> 9-16-ти поверхові будинки з ліфтами</t>
  </si>
  <si>
    <t xml:space="preserve"> 3-5-ти поверхові будинки (без ліфтів)</t>
  </si>
  <si>
    <t xml:space="preserve">  1-2-х поверхові будинки</t>
  </si>
  <si>
    <t xml:space="preserve"> ветхі будинки</t>
  </si>
  <si>
    <t>вул.Івана Мазепи,1</t>
  </si>
  <si>
    <t>вул. Вітрука, 53</t>
  </si>
  <si>
    <t>вул. Вітрука, 57</t>
  </si>
  <si>
    <t>вул. Кибальчича, 4</t>
  </si>
  <si>
    <t>вул. Кибальчича, 5</t>
  </si>
  <si>
    <t>вул. Кибальчича, 15</t>
  </si>
  <si>
    <t>вул. Кибальчича, 20</t>
  </si>
  <si>
    <t>проїзд 2-й Польового майдану, 5</t>
  </si>
  <si>
    <t>вул. Івана Мазепи, 4</t>
  </si>
  <si>
    <t>вул. Івана Мазепи, 5/1</t>
  </si>
  <si>
    <t>вул. Івана Мазепи, 13/2</t>
  </si>
  <si>
    <t>вул. Слобідська, 11а</t>
  </si>
  <si>
    <t>вул. Слобідська, 15</t>
  </si>
  <si>
    <t>вул. Слобідська, 18</t>
  </si>
  <si>
    <t>вул. Слобідська, 18а</t>
  </si>
  <si>
    <t>м-н  Путятинський, 1/63</t>
  </si>
  <si>
    <t>м-н  Путятинський, 9/50</t>
  </si>
  <si>
    <t>вул. Вітрука, 55</t>
  </si>
  <si>
    <t>вул. Кибальчича, 13</t>
  </si>
  <si>
    <t>вул. Космонавтів, 32</t>
  </si>
  <si>
    <t>вул. Селецька, 25</t>
  </si>
  <si>
    <t>вул. Селецька, 29</t>
  </si>
  <si>
    <t>пров. Шкільний, 2</t>
  </si>
  <si>
    <t>вул. Корольова, 48</t>
  </si>
  <si>
    <t>вул. Бальзаківська, 4</t>
  </si>
  <si>
    <t>вул. Кибальчича, 11</t>
  </si>
  <si>
    <t>вул. Вітрука, 49</t>
  </si>
  <si>
    <t>Адреси житлових будинків</t>
  </si>
  <si>
    <t>вул. Вітрука, 13</t>
  </si>
  <si>
    <t>вул. Вітрука, 27</t>
  </si>
  <si>
    <t>вул. Вітрука, 29</t>
  </si>
  <si>
    <t>вул. Вітрука, 31</t>
  </si>
  <si>
    <t>вул. Вітрука, 35</t>
  </si>
  <si>
    <t>вул. Вітрука, 37</t>
  </si>
  <si>
    <t>вул. Вітрука, 43</t>
  </si>
  <si>
    <t>вул. Кибальчича, 1</t>
  </si>
  <si>
    <t>вул. Кибальчича, 3</t>
  </si>
  <si>
    <t>вул. Кибальчича, 6</t>
  </si>
  <si>
    <t>вул. Кибальчича, 18</t>
  </si>
  <si>
    <t>вул. Космонавтів, 2</t>
  </si>
  <si>
    <t>вул. Космонавтів, 4</t>
  </si>
  <si>
    <t>вул. Космонавтів, 4а</t>
  </si>
  <si>
    <t>вул. Космонавтів, 6а</t>
  </si>
  <si>
    <t>вул. Космонавтів, 8</t>
  </si>
  <si>
    <t>вул. Космонавтів, 12</t>
  </si>
  <si>
    <t>вул. Космонавтів, 14</t>
  </si>
  <si>
    <t>вул. Космонавтів, 14а</t>
  </si>
  <si>
    <t>вул. Космонавтів, 14б</t>
  </si>
  <si>
    <t>вул. Космонавтів, 30</t>
  </si>
  <si>
    <t>вул. Космонавтів, 34</t>
  </si>
  <si>
    <t>вул. Космонавтів, 40</t>
  </si>
  <si>
    <t>вул. Космонавтів, 42</t>
  </si>
  <si>
    <t>вул. Космонавтів, 44</t>
  </si>
  <si>
    <t>вул. Селецька, 13</t>
  </si>
  <si>
    <t>вул. Селецька, 15</t>
  </si>
  <si>
    <t>вул. Селецька, 17</t>
  </si>
  <si>
    <t>вул. Селецька, 19</t>
  </si>
  <si>
    <t>вул. Селецька, 23</t>
  </si>
  <si>
    <t>вул. Селецька, 27</t>
  </si>
  <si>
    <t>пров. Шкільний, 3</t>
  </si>
  <si>
    <t>пров. Шкільний, 11</t>
  </si>
  <si>
    <t>пров. Шкільний, 13</t>
  </si>
  <si>
    <t>вул. Ціолковського, 3</t>
  </si>
  <si>
    <t>вул. Ціолковського, 5</t>
  </si>
  <si>
    <t>вул. Ціолковського, 10</t>
  </si>
  <si>
    <t>вул. Корольова, 46</t>
  </si>
  <si>
    <t>вул. Корольова, 46б</t>
  </si>
  <si>
    <t>вул. Корольова, 50</t>
  </si>
  <si>
    <t>вул. Космонавтів, 2а</t>
  </si>
  <si>
    <t>вул. Вітрука, 17б</t>
  </si>
  <si>
    <t>вул. Бальзаківська, 8</t>
  </si>
  <si>
    <t>вул. Гагаріна, 7</t>
  </si>
  <si>
    <t>вул. Гагаріна, 18</t>
  </si>
  <si>
    <t>вул. Гагаріна, 24</t>
  </si>
  <si>
    <t>вул. Гагаріна, 32</t>
  </si>
  <si>
    <t>вул. Гагаріна, 38</t>
  </si>
  <si>
    <t>вул. Гагаріна, 40</t>
  </si>
  <si>
    <t>вул. Гагаріна, 42</t>
  </si>
  <si>
    <t>вул. Слобідська, 17</t>
  </si>
  <si>
    <t>пров. Паперовий, 14</t>
  </si>
  <si>
    <t>пров. Паперовий, 9</t>
  </si>
  <si>
    <t>пров. Паперовий, 16</t>
  </si>
  <si>
    <t>вул. Кибальчича, 2/4 "А"</t>
  </si>
  <si>
    <t>вул. Кибальчича, 2/4 "Б"</t>
  </si>
  <si>
    <t>вул. Кибальчича, 2/4 "В"</t>
  </si>
  <si>
    <t>вул. Вітрука, 21а</t>
  </si>
  <si>
    <t>вул. Святослава Ріхтера, 59а</t>
  </si>
  <si>
    <t>вул. Святослава Ріхтера, 64а</t>
  </si>
  <si>
    <t>вул. Гагаріна,13/69</t>
  </si>
  <si>
    <t>вул. Гагаріна, 20</t>
  </si>
  <si>
    <t>м-н Станишівський, 3/2</t>
  </si>
  <si>
    <t>м-н Станишівський, 4/1</t>
  </si>
  <si>
    <t>пров. Паперовий, 6</t>
  </si>
  <si>
    <t>вул. Козятинська, 13</t>
  </si>
  <si>
    <t>вул. Івана Мазепи, 30</t>
  </si>
  <si>
    <t>вул. Івана Мазепи, 25</t>
  </si>
  <si>
    <t>вул. Гагаріна, 6</t>
  </si>
  <si>
    <t>вул. Гагаріна, 10</t>
  </si>
  <si>
    <t>вул. Гагаріна, 12</t>
  </si>
  <si>
    <t>вул. Гагаріна, 16</t>
  </si>
  <si>
    <t>вул. Гагаріна, 17</t>
  </si>
  <si>
    <t>вул. Гагаріна, 19</t>
  </si>
  <si>
    <t>м-н Путятинський, 5/14</t>
  </si>
  <si>
    <t>м-н Путятинський, 6</t>
  </si>
  <si>
    <t>м-н Путятинський, 7</t>
  </si>
  <si>
    <t>пров. 2-й Госпітальний, 2</t>
  </si>
  <si>
    <t>пров. 1-й Бердичівський, 3</t>
  </si>
  <si>
    <t>пров. 1-й Бердичівський, 4</t>
  </si>
  <si>
    <t>пров. Паперовий, 3</t>
  </si>
  <si>
    <t>пров. Паперовий, 5</t>
  </si>
  <si>
    <t>пров. Паперовий, 7</t>
  </si>
  <si>
    <t>вул. Святослава Ріхтера, 55/19</t>
  </si>
  <si>
    <t>вул. Жуйка, 7</t>
  </si>
  <si>
    <t>вул. Жуйка, 39б</t>
  </si>
  <si>
    <t>пров. 2-й Бердичівський, 15</t>
  </si>
  <si>
    <t>пров. 3-й Госпітальний, 13</t>
  </si>
  <si>
    <t>пров. 3-й Госпітальний, 24а</t>
  </si>
  <si>
    <t>пров. Путятинський, 2</t>
  </si>
  <si>
    <t>пров. Путятинський, 7</t>
  </si>
  <si>
    <t>пров. Путятинський, 9</t>
  </si>
  <si>
    <t>вул. Гагаріна, 29</t>
  </si>
  <si>
    <t>вул. Корольова, 11</t>
  </si>
  <si>
    <t>вул. Корольова, 11а</t>
  </si>
  <si>
    <t>вул. Корольова, 11б</t>
  </si>
  <si>
    <t>вул. Корольова, 14</t>
  </si>
  <si>
    <t>вул. Корольова, 1/24</t>
  </si>
  <si>
    <t>вул. Гагаріна, 49</t>
  </si>
  <si>
    <t>вул. Кривий Брід, 20</t>
  </si>
  <si>
    <t>м-н Станишівський, 1</t>
  </si>
  <si>
    <t>провул. Сухий Яр, 12</t>
  </si>
  <si>
    <t>пров. Шосейний, 18/2</t>
  </si>
  <si>
    <t>вул. Князів Острозьких, 2</t>
  </si>
  <si>
    <t>провул.Ясний,16</t>
  </si>
  <si>
    <t>вул. Святослава Ріхтера, 57</t>
  </si>
  <si>
    <t>вул.Святослава Ріхтера,93</t>
  </si>
  <si>
    <t>Прибирання прибудинкової  території</t>
  </si>
  <si>
    <t>вул. Велика Бердичівська, 54</t>
  </si>
  <si>
    <t>вул. Довженка, 15</t>
  </si>
  <si>
    <t>вул. Довженка, 49</t>
  </si>
  <si>
    <t>вул. Довженка, 56</t>
  </si>
  <si>
    <t>проїзд Юрія Кондратюка, 4</t>
  </si>
  <si>
    <t>проїзд Юрія Кондратюка, 11</t>
  </si>
  <si>
    <t>вул. Велика Бердичівська, 56/1</t>
  </si>
  <si>
    <t>вул. Велика Бердичівська, 81</t>
  </si>
  <si>
    <t>вул. Велика Бердичівська, 85</t>
  </si>
  <si>
    <t>вул. Велика Бердичівська, 87</t>
  </si>
  <si>
    <t>вул. Велика Бердичівська, 95</t>
  </si>
  <si>
    <t>вул. Велика Бердичівська, 97</t>
  </si>
  <si>
    <t>вул. Довженка, 44</t>
  </si>
  <si>
    <t>вул. Довженка, 60</t>
  </si>
  <si>
    <t>вул. Довженка, 62</t>
  </si>
  <si>
    <t>вул. Довженка, 64</t>
  </si>
  <si>
    <t>вул. Довженка, 66</t>
  </si>
  <si>
    <t>вул. Довженка, 68</t>
  </si>
  <si>
    <t>вул. Довженка, 47</t>
  </si>
  <si>
    <t>вул. Велика Бердичівська, 60</t>
  </si>
  <si>
    <t>вул. Довженка, 11а</t>
  </si>
  <si>
    <t>вул. Довженка, 17а</t>
  </si>
  <si>
    <t>вул. Довженка, 26</t>
  </si>
  <si>
    <t xml:space="preserve">вул. Довженка, 36 </t>
  </si>
  <si>
    <t>вул. Велика Бердичівська, 68б</t>
  </si>
  <si>
    <t>вул. Велика Бердичівська ,79/2</t>
  </si>
  <si>
    <t>вул. Велика Бердичівська, 97б</t>
  </si>
  <si>
    <t>вул. Велика Бердичівська, 135б</t>
  </si>
  <si>
    <t>вул. Довженка, 4а</t>
  </si>
  <si>
    <t>вул. Довженка, 13</t>
  </si>
  <si>
    <t>вул. Довженка, 16</t>
  </si>
  <si>
    <t>вул. Довженка, 18</t>
  </si>
  <si>
    <t>вул. Довженка, 24</t>
  </si>
  <si>
    <t>вул. Довженка, 38а</t>
  </si>
  <si>
    <t>вул. Довженка, 42</t>
  </si>
  <si>
    <t>вул. Велика Бердичівська, 91</t>
  </si>
  <si>
    <t>вул. Велика Бердичівська, 121</t>
  </si>
  <si>
    <t>вул. Довженка, 4</t>
  </si>
  <si>
    <t>вул. Льва Толстого, 15</t>
  </si>
  <si>
    <t>площа Польова, 13</t>
  </si>
  <si>
    <t>площа Польова,18</t>
  </si>
  <si>
    <t>вул. Івана Огієнка, 4</t>
  </si>
  <si>
    <t>вул. Івана Огієнка, 6</t>
  </si>
  <si>
    <t>вул. Івана Огієнка, 8</t>
  </si>
  <si>
    <t>вул. Івана Огієнка, 10</t>
  </si>
  <si>
    <t>вул. Івана Огієнка, 12</t>
  </si>
  <si>
    <t>площа Польова, 1/1</t>
  </si>
  <si>
    <t>вул.Івана Огієнка, 1/34</t>
  </si>
  <si>
    <t>пров. Мічуринський, 2а</t>
  </si>
  <si>
    <t>вул. Івана Гонти, 98/1</t>
  </si>
  <si>
    <t>вул. Івана Гонти, 6</t>
  </si>
  <si>
    <t>вул.Льва Толстого,7</t>
  </si>
  <si>
    <t>вул. Довженка, 22а</t>
  </si>
  <si>
    <t>внутрішньобудинкових  систем  гарячого і холодного водопостачання, водовідведення , централізованого опалення та  зливової каналізації</t>
  </si>
  <si>
    <t>поточний ремонт житлових будинків</t>
  </si>
  <si>
    <t>Собівартість послуг, грн. за 1 кв.м загальної площі</t>
  </si>
  <si>
    <t>Тариф всього, грн.за 1 кв.м загальної площі</t>
  </si>
  <si>
    <t>Додаток 3</t>
  </si>
  <si>
    <t>до рішення  міськвиконкому</t>
  </si>
  <si>
    <t>від______________№________</t>
  </si>
  <si>
    <t>Додаток 2</t>
  </si>
  <si>
    <t>Директор  департаменту економічного розвитку                                                                                   М.М.Костриця</t>
  </si>
  <si>
    <t>Директор  департаменту економічного розвитку                                                                                           М.М.Костриця</t>
  </si>
  <si>
    <t>вул.Лук’яненка,5           І-ІV під’їзди</t>
  </si>
  <si>
    <t>вул.Лук’яненка,5         V-VІІ під’їзди</t>
  </si>
  <si>
    <t>вул.Івана Мазепи,2  І, ІІІ-V під’їзди</t>
  </si>
  <si>
    <t>вул.Івана Мазепи,2  ІІ під’їзд</t>
  </si>
  <si>
    <t>вул.Вітрука,42/7    І-ІV під’їзди</t>
  </si>
  <si>
    <t>вул.Вітрука,42/7    V-VІІ під’їзди</t>
  </si>
  <si>
    <t>вул. Космонавтів, 38/17  І-ІІ під’їзди</t>
  </si>
  <si>
    <t>вул. Космонавтів, 38/17  ІІІ під’їзд</t>
  </si>
  <si>
    <t>площа Польова, 15</t>
  </si>
  <si>
    <t>площа Польова, 10        І  під’їзд</t>
  </si>
  <si>
    <t>площа Польова, 10        ІІ  під’їзд</t>
  </si>
  <si>
    <t>пров.Ясний,16</t>
  </si>
  <si>
    <t>пров. Сухий Яр, 12</t>
  </si>
  <si>
    <t>Тарифи на послуги з утримання будинків і споруд та прибудинкових територій  ТОВ "КК"КомЕнерго-Житомир"                                                         (з врахуванням зміни прожиткового мінімуму з 01.12.2017р. 1762 грн.)</t>
  </si>
  <si>
    <t>Керуючий справами міськвиконкому                                                                                                                   О.М.Пашко</t>
  </si>
  <si>
    <t>Тарифи на послуги з утримання будинків і споруд та прибудинкових територій  ТОВ "КК"КомЕнерго-Житомир"                                                             (з врахуванням зміни прожиткового мінімуму з 01.05.2017р. 1684 грн.)</t>
  </si>
  <si>
    <t>Керуючий справами міськвиконкому                                                                                                        О.М.Пашко</t>
  </si>
</sst>
</file>

<file path=xl/styles.xml><?xml version="1.0" encoding="utf-8"?>
<styleSheet xmlns="http://schemas.openxmlformats.org/spreadsheetml/2006/main">
  <numFmts count="1">
    <numFmt numFmtId="164" formatCode="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4"/>
      <name val="Arial Cyr"/>
      <charset val="204"/>
    </font>
    <font>
      <i/>
      <sz val="10"/>
      <name val="Arial Cyr"/>
      <charset val="204"/>
    </font>
    <font>
      <b/>
      <sz val="16"/>
      <name val="Arial Cyr"/>
      <charset val="204"/>
    </font>
    <font>
      <b/>
      <sz val="13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i/>
      <sz val="16"/>
      <name val="Arial Cyr"/>
      <charset val="204"/>
    </font>
    <font>
      <sz val="11"/>
      <name val="Arial"/>
      <family val="2"/>
      <charset val="204"/>
    </font>
    <font>
      <i/>
      <sz val="11"/>
      <name val="Arial Cyr"/>
      <charset val="204"/>
    </font>
    <font>
      <b/>
      <sz val="14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Arial Cyr"/>
      <charset val="204"/>
    </font>
    <font>
      <i/>
      <sz val="14"/>
      <name val="Arial Cyr"/>
      <charset val="204"/>
    </font>
    <font>
      <sz val="14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7" fillId="0" borderId="0" xfId="1" applyFont="1" applyFill="1"/>
    <xf numFmtId="0" fontId="6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8" fillId="0" borderId="0" xfId="1" applyFont="1" applyFill="1" applyAlignment="1">
      <alignment horizontal="left"/>
    </xf>
    <xf numFmtId="4" fontId="8" fillId="0" borderId="0" xfId="1" applyNumberFormat="1" applyFont="1" applyFill="1" applyAlignment="1">
      <alignment horizontal="left"/>
    </xf>
    <xf numFmtId="0" fontId="9" fillId="0" borderId="0" xfId="1" applyFont="1" applyFill="1"/>
    <xf numFmtId="0" fontId="2" fillId="0" borderId="0" xfId="1" applyFont="1" applyFill="1"/>
    <xf numFmtId="4" fontId="6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4" fontId="3" fillId="0" borderId="0" xfId="1" applyNumberFormat="1" applyFont="1" applyFill="1" applyAlignment="1">
      <alignment horizontal="center"/>
    </xf>
    <xf numFmtId="2" fontId="11" fillId="0" borderId="0" xfId="1" applyNumberFormat="1" applyFont="1" applyFill="1" applyBorder="1" applyAlignment="1">
      <alignment horizontal="center" textRotation="90" wrapText="1"/>
    </xf>
    <xf numFmtId="164" fontId="12" fillId="0" borderId="1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 textRotation="90" wrapText="1"/>
    </xf>
    <xf numFmtId="1" fontId="17" fillId="0" borderId="1" xfId="1" applyNumberFormat="1" applyFont="1" applyFill="1" applyBorder="1" applyAlignment="1">
      <alignment horizontal="center" vertical="top" wrapText="1"/>
    </xf>
    <xf numFmtId="1" fontId="17" fillId="0" borderId="1" xfId="1" applyNumberFormat="1" applyFont="1" applyFill="1" applyBorder="1" applyAlignment="1">
      <alignment horizontal="center" vertical="center" wrapText="1"/>
    </xf>
    <xf numFmtId="1" fontId="17" fillId="0" borderId="0" xfId="1" applyNumberFormat="1" applyFont="1" applyFill="1" applyBorder="1" applyAlignment="1">
      <alignment horizontal="center" vertical="center" wrapText="1"/>
    </xf>
    <xf numFmtId="4" fontId="17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18" fillId="0" borderId="1" xfId="1" applyFont="1" applyFill="1" applyBorder="1" applyAlignment="1">
      <alignment horizontal="center" vertical="top" wrapText="1"/>
    </xf>
    <xf numFmtId="0" fontId="19" fillId="0" borderId="0" xfId="1" applyFont="1" applyFill="1" applyBorder="1" applyAlignment="1">
      <alignment horizontal="center" vertical="center" wrapText="1"/>
    </xf>
    <xf numFmtId="4" fontId="19" fillId="0" borderId="0" xfId="1" applyNumberFormat="1" applyFont="1" applyFill="1" applyBorder="1" applyAlignment="1">
      <alignment horizontal="center" vertical="center" wrapText="1"/>
    </xf>
    <xf numFmtId="0" fontId="20" fillId="0" borderId="0" xfId="1" applyFont="1" applyFill="1"/>
    <xf numFmtId="0" fontId="18" fillId="0" borderId="0" xfId="1" applyFont="1" applyFill="1"/>
    <xf numFmtId="0" fontId="21" fillId="0" borderId="1" xfId="1" applyFont="1" applyFill="1" applyBorder="1" applyAlignment="1">
      <alignment horizontal="center"/>
    </xf>
    <xf numFmtId="0" fontId="21" fillId="0" borderId="1" xfId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1" fontId="22" fillId="0" borderId="0" xfId="1" applyNumberFormat="1" applyFont="1" applyFill="1"/>
    <xf numFmtId="2" fontId="12" fillId="0" borderId="0" xfId="1" applyNumberFormat="1" applyFont="1" applyFill="1"/>
    <xf numFmtId="0" fontId="12" fillId="0" borderId="0" xfId="1" applyFont="1" applyFill="1"/>
    <xf numFmtId="0" fontId="21" fillId="0" borderId="1" xfId="1" applyFont="1" applyFill="1" applyBorder="1" applyAlignment="1">
      <alignment horizontal="left" wrapText="1"/>
    </xf>
    <xf numFmtId="0" fontId="21" fillId="0" borderId="1" xfId="1" applyFont="1" applyFill="1" applyBorder="1" applyAlignment="1">
      <alignment horizontal="left" vertical="center" wrapText="1"/>
    </xf>
    <xf numFmtId="164" fontId="12" fillId="0" borderId="0" xfId="1" applyNumberFormat="1" applyFont="1" applyFill="1"/>
    <xf numFmtId="4" fontId="23" fillId="0" borderId="0" xfId="1" applyNumberFormat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 wrapText="1"/>
    </xf>
    <xf numFmtId="0" fontId="21" fillId="0" borderId="1" xfId="1" applyFont="1" applyFill="1" applyBorder="1"/>
    <xf numFmtId="1" fontId="12" fillId="0" borderId="0" xfId="1" applyNumberFormat="1" applyFont="1" applyFill="1"/>
    <xf numFmtId="164" fontId="21" fillId="0" borderId="1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0" fontId="25" fillId="0" borderId="0" xfId="1" applyFont="1" applyFill="1"/>
    <xf numFmtId="0" fontId="21" fillId="0" borderId="5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25" fillId="0" borderId="0" xfId="1" applyFont="1" applyFill="1" applyAlignment="1">
      <alignment horizontal="center"/>
    </xf>
    <xf numFmtId="0" fontId="25" fillId="0" borderId="0" xfId="1" applyFont="1" applyFill="1" applyAlignment="1">
      <alignment horizontal="left"/>
    </xf>
    <xf numFmtId="2" fontId="8" fillId="0" borderId="0" xfId="1" applyNumberFormat="1" applyFont="1" applyFill="1" applyAlignment="1">
      <alignment horizontal="center"/>
    </xf>
    <xf numFmtId="4" fontId="8" fillId="0" borderId="0" xfId="1" applyNumberFormat="1" applyFont="1" applyFill="1" applyAlignment="1">
      <alignment horizontal="center"/>
    </xf>
    <xf numFmtId="0" fontId="26" fillId="0" borderId="0" xfId="1" applyFont="1" applyFill="1"/>
    <xf numFmtId="164" fontId="12" fillId="0" borderId="7" xfId="1" applyNumberFormat="1" applyFont="1" applyFill="1" applyBorder="1" applyAlignment="1">
      <alignment horizontal="center"/>
    </xf>
    <xf numFmtId="0" fontId="16" fillId="0" borderId="8" xfId="1" applyFont="1" applyFill="1" applyBorder="1" applyAlignment="1">
      <alignment horizontal="center" textRotation="90" wrapText="1"/>
    </xf>
    <xf numFmtId="0" fontId="14" fillId="0" borderId="8" xfId="1" applyFont="1" applyFill="1" applyBorder="1" applyAlignment="1">
      <alignment horizontal="center" textRotation="90" wrapText="1"/>
    </xf>
    <xf numFmtId="164" fontId="12" fillId="0" borderId="10" xfId="1" applyNumberFormat="1" applyFont="1" applyFill="1" applyBorder="1" applyAlignment="1">
      <alignment horizontal="center"/>
    </xf>
    <xf numFmtId="0" fontId="18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 textRotation="90" wrapText="1"/>
    </xf>
    <xf numFmtId="3" fontId="28" fillId="0" borderId="0" xfId="1" applyNumberFormat="1" applyFont="1" applyFill="1" applyAlignment="1">
      <alignment horizontal="center"/>
    </xf>
    <xf numFmtId="1" fontId="29" fillId="0" borderId="0" xfId="1" applyNumberFormat="1" applyFont="1" applyFill="1" applyAlignment="1">
      <alignment horizontal="center"/>
    </xf>
    <xf numFmtId="0" fontId="21" fillId="0" borderId="11" xfId="0" applyFont="1" applyFill="1" applyBorder="1"/>
    <xf numFmtId="0" fontId="25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textRotation="90" wrapText="1"/>
    </xf>
    <xf numFmtId="0" fontId="11" fillId="0" borderId="2" xfId="1" applyFont="1" applyFill="1" applyBorder="1" applyAlignment="1">
      <alignment horizontal="center" textRotation="90" wrapText="1"/>
    </xf>
    <xf numFmtId="0" fontId="15" fillId="0" borderId="1" xfId="1" applyFont="1" applyFill="1" applyBorder="1" applyAlignment="1">
      <alignment horizontal="center" textRotation="90" wrapText="1"/>
    </xf>
    <xf numFmtId="0" fontId="14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textRotation="90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textRotation="90" wrapText="1"/>
    </xf>
    <xf numFmtId="2" fontId="11" fillId="0" borderId="1" xfId="1" applyNumberFormat="1" applyFont="1" applyFill="1" applyBorder="1" applyAlignment="1">
      <alignment horizontal="center" textRotation="90" wrapText="1"/>
    </xf>
    <xf numFmtId="0" fontId="13" fillId="0" borderId="1" xfId="1" applyFont="1" applyFill="1" applyBorder="1" applyAlignment="1">
      <alignment horizontal="center" textRotation="90" wrapText="1"/>
    </xf>
    <xf numFmtId="0" fontId="27" fillId="0" borderId="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wrapText="1"/>
    </xf>
    <xf numFmtId="0" fontId="23" fillId="0" borderId="7" xfId="1" applyFont="1" applyFill="1" applyBorder="1" applyAlignment="1">
      <alignment horizontal="center" wrapText="1"/>
    </xf>
    <xf numFmtId="0" fontId="23" fillId="0" borderId="5" xfId="1" applyFont="1" applyFill="1" applyBorder="1" applyAlignment="1">
      <alignment horizontal="center" wrapText="1"/>
    </xf>
    <xf numFmtId="0" fontId="19" fillId="0" borderId="9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wrapText="1"/>
    </xf>
    <xf numFmtId="0" fontId="23" fillId="0" borderId="10" xfId="1" applyFont="1" applyFill="1" applyBorder="1" applyAlignment="1">
      <alignment horizontal="center" wrapText="1"/>
    </xf>
    <xf numFmtId="0" fontId="27" fillId="0" borderId="0" xfId="1" applyFont="1" applyFill="1" applyAlignment="1">
      <alignment horizontal="center"/>
    </xf>
    <xf numFmtId="0" fontId="27" fillId="0" borderId="0" xfId="1" applyFont="1" applyFill="1" applyAlignment="1">
      <alignment horizontal="left"/>
    </xf>
    <xf numFmtId="0" fontId="23" fillId="0" borderId="0" xfId="1" applyFont="1" applyFill="1" applyAlignment="1">
      <alignment horizontal="center"/>
    </xf>
    <xf numFmtId="2" fontId="23" fillId="0" borderId="0" xfId="1" applyNumberFormat="1" applyFont="1" applyFill="1" applyAlignment="1">
      <alignment horizontal="center"/>
    </xf>
    <xf numFmtId="4" fontId="23" fillId="0" borderId="0" xfId="1" applyNumberFormat="1" applyFont="1" applyFill="1" applyAlignment="1">
      <alignment horizontal="center"/>
    </xf>
    <xf numFmtId="0" fontId="30" fillId="0" borderId="0" xfId="1" applyFont="1" applyFill="1"/>
    <xf numFmtId="0" fontId="27" fillId="0" borderId="0" xfId="1" applyFont="1" applyFill="1"/>
    <xf numFmtId="0" fontId="27" fillId="0" borderId="0" xfId="1" applyFont="1" applyFill="1" applyAlignment="1">
      <alignment horizontal="left"/>
    </xf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horizontal="center"/>
    </xf>
    <xf numFmtId="0" fontId="31" fillId="0" borderId="1" xfId="1" applyFont="1" applyFill="1" applyBorder="1" applyAlignment="1">
      <alignment horizontal="center" textRotation="90" wrapText="1"/>
    </xf>
    <xf numFmtId="0" fontId="31" fillId="0" borderId="8" xfId="1" applyFont="1" applyFill="1" applyBorder="1" applyAlignment="1">
      <alignment horizontal="left" textRotation="90" wrapText="1"/>
    </xf>
    <xf numFmtId="0" fontId="31" fillId="0" borderId="2" xfId="1" applyFont="1" applyFill="1" applyBorder="1" applyAlignment="1">
      <alignment horizontal="left" textRotation="90" wrapText="1"/>
    </xf>
  </cellXfs>
  <cellStyles count="10">
    <cellStyle name="Обычный" xfId="0" builtinId="0"/>
    <cellStyle name="Обычный 2" xfId="1"/>
    <cellStyle name="Обычный 3" xfId="2"/>
    <cellStyle name="Обычный 4" xfId="3"/>
    <cellStyle name="Обычный 4 2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7"/>
  <sheetViews>
    <sheetView tabSelected="1" zoomScale="70" zoomScaleNormal="70" workbookViewId="0">
      <pane xSplit="13" ySplit="9" topLeftCell="N206" activePane="bottomRight" state="frozen"/>
      <selection pane="topRight" activeCell="O1" sqref="O1"/>
      <selection pane="bottomLeft" activeCell="A10" sqref="A10"/>
      <selection pane="bottomRight" activeCell="B216" sqref="B216"/>
    </sheetView>
  </sheetViews>
  <sheetFormatPr defaultColWidth="9.140625" defaultRowHeight="12.75"/>
  <cols>
    <col min="1" max="1" width="5.28515625" style="3" customWidth="1"/>
    <col min="2" max="2" width="34.5703125" style="4" customWidth="1"/>
    <col min="3" max="3" width="9.140625" style="3" customWidth="1"/>
    <col min="4" max="4" width="8" style="3" customWidth="1"/>
    <col min="5" max="5" width="8.5703125" style="3" customWidth="1"/>
    <col min="6" max="6" width="6.85546875" style="3" customWidth="1"/>
    <col min="7" max="7" width="12" style="5" customWidth="1"/>
    <col min="8" max="10" width="7.42578125" style="3" customWidth="1"/>
    <col min="11" max="11" width="6.140625" style="3" customWidth="1"/>
    <col min="12" max="12" width="8.85546875" style="3" customWidth="1"/>
    <col min="13" max="13" width="9.42578125" style="3" customWidth="1"/>
    <col min="14" max="14" width="13" style="3" customWidth="1"/>
    <col min="15" max="15" width="21.140625" style="5" customWidth="1"/>
    <col min="16" max="16" width="9.85546875" style="3" customWidth="1"/>
    <col min="17" max="19" width="9.42578125" style="3" customWidth="1"/>
    <col min="20" max="20" width="9.140625" style="3" customWidth="1"/>
    <col min="21" max="21" width="7.7109375" style="3" customWidth="1"/>
    <col min="22" max="22" width="8.5703125" style="5" customWidth="1"/>
    <col min="23" max="23" width="8.28515625" style="3" customWidth="1"/>
    <col min="24" max="24" width="7.5703125" style="3" customWidth="1"/>
    <col min="25" max="25" width="7.28515625" style="12" customWidth="1"/>
    <col min="26" max="26" width="13" style="13" customWidth="1"/>
    <col min="27" max="32" width="13" style="12" customWidth="1"/>
    <col min="33" max="47" width="7.28515625" style="12" customWidth="1"/>
    <col min="48" max="48" width="12.28515625" style="8" customWidth="1"/>
    <col min="49" max="62" width="9.140625" style="9" hidden="1" customWidth="1"/>
    <col min="63" max="66" width="0" style="9" hidden="1" customWidth="1"/>
    <col min="67" max="16384" width="9.140625" style="9"/>
  </cols>
  <sheetData>
    <row r="1" spans="1:60" ht="15.75" customHeight="1">
      <c r="U1" s="2"/>
      <c r="V1" s="102" t="s">
        <v>226</v>
      </c>
      <c r="W1" s="102"/>
      <c r="X1" s="102"/>
      <c r="Y1" s="102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W1" s="66" t="s">
        <v>6</v>
      </c>
      <c r="AX1" s="66"/>
      <c r="AY1" s="66"/>
      <c r="AZ1" s="66"/>
      <c r="BA1" s="66"/>
    </row>
    <row r="2" spans="1:60" ht="18" customHeight="1">
      <c r="U2" s="2"/>
      <c r="V2" s="102" t="s">
        <v>224</v>
      </c>
      <c r="W2" s="102"/>
      <c r="X2" s="102"/>
      <c r="Y2" s="102"/>
      <c r="Z2" s="61">
        <v>1684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W2" s="68" t="s">
        <v>7</v>
      </c>
      <c r="AX2" s="68"/>
      <c r="AY2" s="68"/>
      <c r="AZ2" s="68"/>
      <c r="BA2" s="68"/>
    </row>
    <row r="3" spans="1:60" ht="12.75" customHeight="1">
      <c r="U3" s="2"/>
      <c r="V3" s="103" t="s">
        <v>225</v>
      </c>
      <c r="W3" s="103"/>
      <c r="X3" s="103"/>
      <c r="Y3" s="103"/>
      <c r="Z3" s="1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W3" s="68" t="s">
        <v>8</v>
      </c>
      <c r="AX3" s="68"/>
      <c r="AY3" s="68"/>
      <c r="AZ3" s="68"/>
      <c r="BA3" s="68"/>
    </row>
    <row r="4" spans="1:60" ht="48.75" customHeight="1">
      <c r="B4" s="69" t="s">
        <v>244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11"/>
      <c r="U4" s="11"/>
      <c r="V4" s="11"/>
      <c r="W4" s="11"/>
    </row>
    <row r="5" spans="1:60" ht="11.25" customHeight="1">
      <c r="B5" s="3"/>
    </row>
    <row r="6" spans="1:60" ht="19.5" customHeight="1">
      <c r="A6" s="83" t="s">
        <v>0</v>
      </c>
      <c r="B6" s="83" t="s">
        <v>57</v>
      </c>
      <c r="C6" s="84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76" t="s">
        <v>221</v>
      </c>
      <c r="W6" s="76" t="s">
        <v>10</v>
      </c>
      <c r="X6" s="72" t="s">
        <v>11</v>
      </c>
      <c r="Y6" s="81" t="s">
        <v>222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8"/>
      <c r="AV6" s="15"/>
      <c r="AW6" s="16"/>
      <c r="BD6" s="9" t="s">
        <v>12</v>
      </c>
    </row>
    <row r="7" spans="1:60" ht="19.5" customHeight="1">
      <c r="A7" s="83"/>
      <c r="B7" s="83"/>
      <c r="C7" s="76" t="s">
        <v>165</v>
      </c>
      <c r="D7" s="76" t="s">
        <v>1</v>
      </c>
      <c r="E7" s="76" t="s">
        <v>13</v>
      </c>
      <c r="F7" s="76" t="s">
        <v>5</v>
      </c>
      <c r="G7" s="104" t="s">
        <v>14</v>
      </c>
      <c r="H7" s="75" t="s">
        <v>15</v>
      </c>
      <c r="I7" s="75"/>
      <c r="J7" s="75"/>
      <c r="K7" s="75"/>
      <c r="L7" s="75"/>
      <c r="M7" s="76" t="s">
        <v>2</v>
      </c>
      <c r="N7" s="72" t="s">
        <v>3</v>
      </c>
      <c r="O7" s="105" t="s">
        <v>16</v>
      </c>
      <c r="P7" s="75" t="s">
        <v>15</v>
      </c>
      <c r="Q7" s="75"/>
      <c r="R7" s="75"/>
      <c r="S7" s="75"/>
      <c r="T7" s="76" t="s">
        <v>4</v>
      </c>
      <c r="U7" s="76" t="s">
        <v>17</v>
      </c>
      <c r="V7" s="76"/>
      <c r="W7" s="76"/>
      <c r="X7" s="80"/>
      <c r="Y7" s="81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8"/>
      <c r="AV7" s="9"/>
    </row>
    <row r="8" spans="1:60" ht="195" customHeight="1">
      <c r="A8" s="83"/>
      <c r="B8" s="83"/>
      <c r="C8" s="76"/>
      <c r="D8" s="76"/>
      <c r="E8" s="76"/>
      <c r="F8" s="76"/>
      <c r="G8" s="104"/>
      <c r="H8" s="17" t="s">
        <v>18</v>
      </c>
      <c r="I8" s="17" t="s">
        <v>19</v>
      </c>
      <c r="J8" s="17" t="s">
        <v>20</v>
      </c>
      <c r="K8" s="17" t="s">
        <v>21</v>
      </c>
      <c r="L8" s="17" t="s">
        <v>22</v>
      </c>
      <c r="M8" s="76"/>
      <c r="N8" s="73"/>
      <c r="O8" s="106"/>
      <c r="P8" s="56" t="s">
        <v>219</v>
      </c>
      <c r="Q8" s="57" t="s">
        <v>23</v>
      </c>
      <c r="R8" s="57" t="s">
        <v>220</v>
      </c>
      <c r="S8" s="57" t="s">
        <v>24</v>
      </c>
      <c r="T8" s="76"/>
      <c r="U8" s="76"/>
      <c r="V8" s="76"/>
      <c r="W8" s="76"/>
      <c r="X8" s="73"/>
      <c r="Y8" s="8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8"/>
      <c r="AV8" s="9"/>
      <c r="AX8" s="60" t="s">
        <v>25</v>
      </c>
    </row>
    <row r="9" spans="1:60" s="22" customFormat="1" ht="14.25" customHeight="1">
      <c r="A9" s="18">
        <v>1</v>
      </c>
      <c r="B9" s="19">
        <f>A9+1</f>
        <v>2</v>
      </c>
      <c r="C9" s="19">
        <f t="shared" ref="C9:Y9" si="0">B9+1</f>
        <v>3</v>
      </c>
      <c r="D9" s="19">
        <f t="shared" si="0"/>
        <v>4</v>
      </c>
      <c r="E9" s="19">
        <f t="shared" si="0"/>
        <v>5</v>
      </c>
      <c r="F9" s="19">
        <f t="shared" si="0"/>
        <v>6</v>
      </c>
      <c r="G9" s="19">
        <f t="shared" si="0"/>
        <v>7</v>
      </c>
      <c r="H9" s="19">
        <f t="shared" si="0"/>
        <v>8</v>
      </c>
      <c r="I9" s="19">
        <f t="shared" si="0"/>
        <v>9</v>
      </c>
      <c r="J9" s="19">
        <f t="shared" si="0"/>
        <v>10</v>
      </c>
      <c r="K9" s="19">
        <f t="shared" si="0"/>
        <v>11</v>
      </c>
      <c r="L9" s="19">
        <f t="shared" si="0"/>
        <v>12</v>
      </c>
      <c r="M9" s="19">
        <f t="shared" si="0"/>
        <v>13</v>
      </c>
      <c r="N9" s="19">
        <f t="shared" si="0"/>
        <v>14</v>
      </c>
      <c r="O9" s="19">
        <f t="shared" si="0"/>
        <v>15</v>
      </c>
      <c r="P9" s="19">
        <f t="shared" si="0"/>
        <v>16</v>
      </c>
      <c r="Q9" s="19">
        <f t="shared" si="0"/>
        <v>17</v>
      </c>
      <c r="R9" s="19">
        <f t="shared" si="0"/>
        <v>18</v>
      </c>
      <c r="S9" s="19">
        <f t="shared" si="0"/>
        <v>19</v>
      </c>
      <c r="T9" s="19">
        <f t="shared" si="0"/>
        <v>20</v>
      </c>
      <c r="U9" s="19">
        <f t="shared" si="0"/>
        <v>21</v>
      </c>
      <c r="V9" s="19">
        <f t="shared" si="0"/>
        <v>22</v>
      </c>
      <c r="W9" s="19">
        <f t="shared" si="0"/>
        <v>23</v>
      </c>
      <c r="X9" s="19">
        <f t="shared" si="0"/>
        <v>24</v>
      </c>
      <c r="Y9" s="19">
        <f t="shared" si="0"/>
        <v>25</v>
      </c>
      <c r="Z9" s="2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"/>
      <c r="BE9" s="22">
        <v>26</v>
      </c>
    </row>
    <row r="10" spans="1:60" s="27" customFormat="1" ht="19.5" customHeight="1">
      <c r="A10" s="23"/>
      <c r="B10" s="70" t="s">
        <v>26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5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6"/>
    </row>
    <row r="11" spans="1:60" s="36" customFormat="1" ht="18" customHeight="1">
      <c r="A11" s="28">
        <v>1</v>
      </c>
      <c r="B11" s="29" t="s">
        <v>31</v>
      </c>
      <c r="C11" s="15">
        <v>0.42799999999999999</v>
      </c>
      <c r="D11" s="15">
        <v>0.40500000000000003</v>
      </c>
      <c r="E11" s="15">
        <v>0.01</v>
      </c>
      <c r="F11" s="15">
        <v>0.151</v>
      </c>
      <c r="G11" s="30">
        <v>0.29300000000000004</v>
      </c>
      <c r="H11" s="15">
        <v>6.4000000000000001E-2</v>
      </c>
      <c r="I11" s="15">
        <v>6.4000000000000001E-2</v>
      </c>
      <c r="J11" s="15">
        <v>0.14499999999999999</v>
      </c>
      <c r="K11" s="15"/>
      <c r="L11" s="15">
        <v>0.02</v>
      </c>
      <c r="M11" s="15">
        <v>5.0999999999999997E-2</v>
      </c>
      <c r="N11" s="15">
        <v>0.19600000000000001</v>
      </c>
      <c r="O11" s="30">
        <v>1.2729999999999999</v>
      </c>
      <c r="P11" s="15">
        <v>0.59</v>
      </c>
      <c r="Q11" s="15">
        <v>0.216</v>
      </c>
      <c r="R11" s="15">
        <v>0.40200000000000002</v>
      </c>
      <c r="S11" s="15">
        <v>6.5000000000000002E-2</v>
      </c>
      <c r="T11" s="15">
        <v>0.69599999999999995</v>
      </c>
      <c r="U11" s="15">
        <v>0.33900000000000002</v>
      </c>
      <c r="V11" s="30">
        <v>3.8419999999999996</v>
      </c>
      <c r="W11" s="15">
        <v>0.192</v>
      </c>
      <c r="X11" s="15">
        <v>0.80700000000000005</v>
      </c>
      <c r="Y11" s="31">
        <v>4.84</v>
      </c>
      <c r="Z11" s="33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4" t="e">
        <f>Y11*#REF!</f>
        <v>#REF!</v>
      </c>
      <c r="AW11" s="35">
        <v>2.5</v>
      </c>
      <c r="AX11" s="35">
        <f t="shared" ref="AX11:AX17" si="1">Y11-AW11</f>
        <v>2.34</v>
      </c>
      <c r="AY11" s="35">
        <v>2.4601612903225809</v>
      </c>
      <c r="AZ11" s="39">
        <f t="shared" ref="AZ11:AZ17" si="2">AY11-Y11</f>
        <v>-2.379838709677419</v>
      </c>
      <c r="BB11" s="36">
        <v>3.14</v>
      </c>
      <c r="BC11" s="35">
        <v>3.14</v>
      </c>
      <c r="BD11" s="35">
        <f t="shared" ref="BD11:BD17" si="3">Y11-BC11</f>
        <v>1.6999999999999997</v>
      </c>
      <c r="BE11" s="36">
        <v>3.1</v>
      </c>
      <c r="BF11" s="35">
        <f t="shared" ref="BF11:BF56" si="4">BE11-Y11</f>
        <v>-1.7399999999999998</v>
      </c>
      <c r="BG11" s="36" t="e">
        <f>Y11*#REF!</f>
        <v>#REF!</v>
      </c>
      <c r="BH11" s="36" t="e">
        <f>X11*#REF!</f>
        <v>#REF!</v>
      </c>
    </row>
    <row r="12" spans="1:60" s="36" customFormat="1" ht="18" customHeight="1">
      <c r="A12" s="28">
        <f>A11+1</f>
        <v>2</v>
      </c>
      <c r="B12" s="29" t="s">
        <v>32</v>
      </c>
      <c r="C12" s="15">
        <v>0.66200000000000003</v>
      </c>
      <c r="D12" s="15">
        <v>0.38900000000000001</v>
      </c>
      <c r="E12" s="15">
        <v>5.0000000000000001E-3</v>
      </c>
      <c r="F12" s="15">
        <v>0.155</v>
      </c>
      <c r="G12" s="30">
        <v>0.28600000000000003</v>
      </c>
      <c r="H12" s="15">
        <v>6.2E-2</v>
      </c>
      <c r="I12" s="15">
        <v>6.2E-2</v>
      </c>
      <c r="J12" s="15">
        <v>0.14199999999999999</v>
      </c>
      <c r="K12" s="15"/>
      <c r="L12" s="15">
        <v>0.02</v>
      </c>
      <c r="M12" s="15">
        <v>5.2999999999999999E-2</v>
      </c>
      <c r="N12" s="15">
        <v>0.193</v>
      </c>
      <c r="O12" s="30">
        <v>1.2</v>
      </c>
      <c r="P12" s="15">
        <v>0.56399999999999995</v>
      </c>
      <c r="Q12" s="15">
        <v>0.20599999999999999</v>
      </c>
      <c r="R12" s="15">
        <v>0.36599999999999999</v>
      </c>
      <c r="S12" s="15">
        <v>6.4000000000000001E-2</v>
      </c>
      <c r="T12" s="15">
        <v>1.0309999999999999</v>
      </c>
      <c r="U12" s="15">
        <v>0.36299999999999999</v>
      </c>
      <c r="V12" s="30">
        <v>4.3369999999999989</v>
      </c>
      <c r="W12" s="15">
        <v>0.217</v>
      </c>
      <c r="X12" s="15">
        <v>0.91100000000000003</v>
      </c>
      <c r="Y12" s="31">
        <v>5.47</v>
      </c>
      <c r="Z12" s="33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4" t="e">
        <f>Y12*#REF!</f>
        <v>#REF!</v>
      </c>
      <c r="AW12" s="35">
        <v>2.62</v>
      </c>
      <c r="AX12" s="35">
        <f t="shared" si="1"/>
        <v>2.8499999999999996</v>
      </c>
      <c r="AY12" s="35">
        <v>2.5764516129032251</v>
      </c>
      <c r="AZ12" s="39">
        <f t="shared" si="2"/>
        <v>-2.8935483870967746</v>
      </c>
      <c r="BB12" s="36">
        <v>3.42</v>
      </c>
      <c r="BC12" s="35">
        <v>3.13</v>
      </c>
      <c r="BD12" s="35">
        <f t="shared" si="3"/>
        <v>2.34</v>
      </c>
      <c r="BE12" s="36">
        <v>3.46</v>
      </c>
      <c r="BF12" s="35">
        <f t="shared" si="4"/>
        <v>-2.0099999999999998</v>
      </c>
      <c r="BG12" s="36" t="e">
        <f>Y12*#REF!</f>
        <v>#REF!</v>
      </c>
      <c r="BH12" s="36" t="e">
        <f>X12*#REF!</f>
        <v>#REF!</v>
      </c>
    </row>
    <row r="13" spans="1:60" s="36" customFormat="1" ht="18" customHeight="1">
      <c r="A13" s="28">
        <v>3</v>
      </c>
      <c r="B13" s="29" t="s">
        <v>33</v>
      </c>
      <c r="C13" s="15">
        <v>0.90700000000000003</v>
      </c>
      <c r="D13" s="15">
        <v>0.47099999999999997</v>
      </c>
      <c r="E13" s="15">
        <v>6.0000000000000001E-3</v>
      </c>
      <c r="F13" s="15">
        <v>0.53900000000000003</v>
      </c>
      <c r="G13" s="30">
        <v>0.36</v>
      </c>
      <c r="H13" s="15">
        <v>8.3000000000000004E-2</v>
      </c>
      <c r="I13" s="15">
        <v>8.3000000000000004E-2</v>
      </c>
      <c r="J13" s="15">
        <v>0.17399999999999999</v>
      </c>
      <c r="K13" s="15"/>
      <c r="L13" s="15">
        <v>0.02</v>
      </c>
      <c r="M13" s="15">
        <v>7.4999999999999997E-2</v>
      </c>
      <c r="N13" s="15">
        <v>0.19700000000000001</v>
      </c>
      <c r="O13" s="30">
        <v>1.274</v>
      </c>
      <c r="P13" s="15">
        <v>0.55400000000000005</v>
      </c>
      <c r="Q13" s="15">
        <v>0.18099999999999999</v>
      </c>
      <c r="R13" s="15">
        <v>0.45800000000000002</v>
      </c>
      <c r="S13" s="15">
        <v>8.1000000000000003E-2</v>
      </c>
      <c r="T13" s="15">
        <v>0.56100000000000005</v>
      </c>
      <c r="U13" s="15">
        <v>0.23499999999999999</v>
      </c>
      <c r="V13" s="30">
        <v>4.625</v>
      </c>
      <c r="W13" s="15">
        <v>0.23100000000000001</v>
      </c>
      <c r="X13" s="15">
        <v>0.97099999999999997</v>
      </c>
      <c r="Y13" s="31">
        <v>5.83</v>
      </c>
      <c r="Z13" s="33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4" t="e">
        <f>Y13*#REF!</f>
        <v>#REF!</v>
      </c>
      <c r="AW13" s="35">
        <v>2.42</v>
      </c>
      <c r="AX13" s="35">
        <f t="shared" si="1"/>
        <v>3.41</v>
      </c>
      <c r="AY13" s="35">
        <v>2.3833870967741935</v>
      </c>
      <c r="AZ13" s="39">
        <f t="shared" si="2"/>
        <v>-3.4466129032258066</v>
      </c>
      <c r="BB13" s="36">
        <v>3.13</v>
      </c>
      <c r="BC13" s="35">
        <v>3.1</v>
      </c>
      <c r="BD13" s="35">
        <f t="shared" si="3"/>
        <v>2.73</v>
      </c>
      <c r="BE13" s="36">
        <v>3.88</v>
      </c>
      <c r="BF13" s="35">
        <f t="shared" si="4"/>
        <v>-1.9500000000000002</v>
      </c>
      <c r="BG13" s="36" t="e">
        <f>Y13*#REF!</f>
        <v>#REF!</v>
      </c>
      <c r="BH13" s="36" t="e">
        <f>X13*#REF!</f>
        <v>#REF!</v>
      </c>
    </row>
    <row r="14" spans="1:60" s="36" customFormat="1" ht="18" customHeight="1">
      <c r="A14" s="28">
        <v>4</v>
      </c>
      <c r="B14" s="29" t="s">
        <v>34</v>
      </c>
      <c r="C14" s="15">
        <v>0.435</v>
      </c>
      <c r="D14" s="15">
        <v>0.52300000000000002</v>
      </c>
      <c r="E14" s="15">
        <v>7.0000000000000001E-3</v>
      </c>
      <c r="F14" s="15">
        <v>0.59399999999999997</v>
      </c>
      <c r="G14" s="30">
        <v>0.378</v>
      </c>
      <c r="H14" s="15">
        <v>0.10100000000000001</v>
      </c>
      <c r="I14" s="15">
        <v>0.10100000000000001</v>
      </c>
      <c r="J14" s="15">
        <v>0.156</v>
      </c>
      <c r="K14" s="15"/>
      <c r="L14" s="15">
        <v>0.02</v>
      </c>
      <c r="M14" s="15">
        <v>7.4999999999999997E-2</v>
      </c>
      <c r="N14" s="15">
        <v>0.44800000000000001</v>
      </c>
      <c r="O14" s="30">
        <v>1.5249999999999999</v>
      </c>
      <c r="P14" s="15">
        <v>0.67200000000000004</v>
      </c>
      <c r="Q14" s="15">
        <v>0.19500000000000001</v>
      </c>
      <c r="R14" s="15">
        <v>0.56999999999999995</v>
      </c>
      <c r="S14" s="15">
        <v>8.7999999999999995E-2</v>
      </c>
      <c r="T14" s="15">
        <v>0.55300000000000005</v>
      </c>
      <c r="U14" s="15">
        <v>0.28199999999999997</v>
      </c>
      <c r="V14" s="30">
        <v>4.82</v>
      </c>
      <c r="W14" s="15">
        <v>0.24099999999999999</v>
      </c>
      <c r="X14" s="15">
        <v>1.012</v>
      </c>
      <c r="Y14" s="31">
        <v>6.07</v>
      </c>
      <c r="Z14" s="33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4" t="e">
        <f>Y14*#REF!</f>
        <v>#REF!</v>
      </c>
      <c r="AW14" s="35">
        <v>2.34</v>
      </c>
      <c r="AX14" s="35">
        <f t="shared" si="1"/>
        <v>3.7300000000000004</v>
      </c>
      <c r="AY14" s="35">
        <v>2.31</v>
      </c>
      <c r="AZ14" s="39">
        <f t="shared" si="2"/>
        <v>-3.7600000000000002</v>
      </c>
      <c r="BB14" s="36">
        <v>2.98</v>
      </c>
      <c r="BC14" s="35">
        <v>3</v>
      </c>
      <c r="BD14" s="35">
        <f t="shared" si="3"/>
        <v>3.0700000000000003</v>
      </c>
      <c r="BE14" s="36">
        <v>3.81</v>
      </c>
      <c r="BF14" s="35">
        <f t="shared" si="4"/>
        <v>-2.2600000000000002</v>
      </c>
      <c r="BG14" s="36" t="e">
        <f>Y14*#REF!</f>
        <v>#REF!</v>
      </c>
      <c r="BH14" s="36" t="e">
        <f>X14*#REF!</f>
        <v>#REF!</v>
      </c>
    </row>
    <row r="15" spans="1:60" s="36" customFormat="1" ht="18" customHeight="1">
      <c r="A15" s="28">
        <v>5</v>
      </c>
      <c r="B15" s="29" t="s">
        <v>35</v>
      </c>
      <c r="C15" s="15">
        <v>0.68799999999999994</v>
      </c>
      <c r="D15" s="15">
        <v>0.55200000000000005</v>
      </c>
      <c r="E15" s="15">
        <v>4.0000000000000001E-3</v>
      </c>
      <c r="F15" s="15">
        <v>0.48399999999999999</v>
      </c>
      <c r="G15" s="30">
        <v>0.28000000000000003</v>
      </c>
      <c r="H15" s="15">
        <v>6.5000000000000002E-2</v>
      </c>
      <c r="I15" s="15">
        <v>6.5000000000000002E-2</v>
      </c>
      <c r="J15" s="15">
        <v>0.13</v>
      </c>
      <c r="K15" s="15"/>
      <c r="L15" s="15">
        <v>0.02</v>
      </c>
      <c r="M15" s="15">
        <v>7.0999999999999994E-2</v>
      </c>
      <c r="N15" s="15">
        <v>0.25700000000000001</v>
      </c>
      <c r="O15" s="30">
        <v>1.5649999999999999</v>
      </c>
      <c r="P15" s="15">
        <v>0.79200000000000004</v>
      </c>
      <c r="Q15" s="15">
        <v>0.17399999999999999</v>
      </c>
      <c r="R15" s="15">
        <v>0.51500000000000001</v>
      </c>
      <c r="S15" s="15">
        <v>8.4000000000000005E-2</v>
      </c>
      <c r="T15" s="15">
        <v>0.32500000000000001</v>
      </c>
      <c r="U15" s="15">
        <v>0.219</v>
      </c>
      <c r="V15" s="30">
        <v>4.4450000000000003</v>
      </c>
      <c r="W15" s="15">
        <v>0.222</v>
      </c>
      <c r="X15" s="15">
        <v>0.93300000000000005</v>
      </c>
      <c r="Y15" s="31">
        <v>5.6</v>
      </c>
      <c r="Z15" s="33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4" t="e">
        <f>Y15*#REF!</f>
        <v>#REF!</v>
      </c>
      <c r="AW15" s="35">
        <v>2.2999999999999998</v>
      </c>
      <c r="AX15" s="35">
        <f t="shared" si="1"/>
        <v>3.3</v>
      </c>
      <c r="AY15" s="35">
        <v>2.2637096774193552</v>
      </c>
      <c r="AZ15" s="39">
        <f t="shared" si="2"/>
        <v>-3.3362903225806444</v>
      </c>
      <c r="BB15" s="36">
        <v>2.9</v>
      </c>
      <c r="BC15" s="35">
        <v>2.92</v>
      </c>
      <c r="BD15" s="35">
        <f t="shared" si="3"/>
        <v>2.6799999999999997</v>
      </c>
      <c r="BE15" s="36">
        <v>3.38</v>
      </c>
      <c r="BF15" s="35">
        <f t="shared" si="4"/>
        <v>-2.2199999999999998</v>
      </c>
      <c r="BG15" s="36" t="e">
        <f>Y15*#REF!</f>
        <v>#REF!</v>
      </c>
      <c r="BH15" s="36" t="e">
        <f>X15*#REF!</f>
        <v>#REF!</v>
      </c>
    </row>
    <row r="16" spans="1:60" s="36" customFormat="1" ht="18" customHeight="1">
      <c r="A16" s="28">
        <v>6</v>
      </c>
      <c r="B16" s="29" t="s">
        <v>36</v>
      </c>
      <c r="C16" s="15">
        <v>1.069</v>
      </c>
      <c r="D16" s="15">
        <v>0.625</v>
      </c>
      <c r="E16" s="15">
        <v>4.0000000000000001E-3</v>
      </c>
      <c r="F16" s="15">
        <v>0.61299999999999999</v>
      </c>
      <c r="G16" s="30">
        <v>0.32400000000000007</v>
      </c>
      <c r="H16" s="15">
        <v>7.0000000000000007E-2</v>
      </c>
      <c r="I16" s="15">
        <v>7.0000000000000007E-2</v>
      </c>
      <c r="J16" s="15">
        <v>0.16400000000000001</v>
      </c>
      <c r="K16" s="15"/>
      <c r="L16" s="15">
        <v>0.02</v>
      </c>
      <c r="M16" s="15">
        <v>6.5000000000000002E-2</v>
      </c>
      <c r="N16" s="15">
        <v>0.38400000000000001</v>
      </c>
      <c r="O16" s="30">
        <v>1.5210000000000001</v>
      </c>
      <c r="P16" s="15">
        <v>0.752</v>
      </c>
      <c r="Q16" s="15">
        <v>0.191</v>
      </c>
      <c r="R16" s="15">
        <v>0.495</v>
      </c>
      <c r="S16" s="15">
        <v>8.3000000000000004E-2</v>
      </c>
      <c r="T16" s="15">
        <v>0.29499999999999998</v>
      </c>
      <c r="U16" s="15">
        <v>0.223</v>
      </c>
      <c r="V16" s="30">
        <v>5.1230000000000011</v>
      </c>
      <c r="W16" s="15">
        <v>0.25600000000000001</v>
      </c>
      <c r="X16" s="15">
        <v>1.0760000000000001</v>
      </c>
      <c r="Y16" s="31">
        <v>6.46</v>
      </c>
      <c r="Z16" s="33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4" t="e">
        <f>Y16*#REF!</f>
        <v>#REF!</v>
      </c>
      <c r="AW16" s="35">
        <v>2.61</v>
      </c>
      <c r="AX16" s="35">
        <f t="shared" si="1"/>
        <v>3.85</v>
      </c>
      <c r="AY16" s="35">
        <v>2.5674193548387092</v>
      </c>
      <c r="AZ16" s="39">
        <f t="shared" si="2"/>
        <v>-3.8925806451612908</v>
      </c>
      <c r="BB16" s="36">
        <v>3.45</v>
      </c>
      <c r="BC16" s="35">
        <v>3.09</v>
      </c>
      <c r="BD16" s="35">
        <f t="shared" si="3"/>
        <v>3.37</v>
      </c>
      <c r="BE16" s="36">
        <v>3.64</v>
      </c>
      <c r="BF16" s="35">
        <f t="shared" si="4"/>
        <v>-2.82</v>
      </c>
      <c r="BG16" s="36" t="e">
        <f>Y16*#REF!</f>
        <v>#REF!</v>
      </c>
      <c r="BH16" s="36" t="e">
        <f>X16*#REF!</f>
        <v>#REF!</v>
      </c>
    </row>
    <row r="17" spans="1:60" s="36" customFormat="1" ht="15">
      <c r="A17" s="77">
        <v>7</v>
      </c>
      <c r="B17" s="37" t="s">
        <v>229</v>
      </c>
      <c r="C17" s="15">
        <v>0.64400000000000002</v>
      </c>
      <c r="D17" s="15">
        <v>0.623</v>
      </c>
      <c r="E17" s="15">
        <v>4.0000000000000001E-3</v>
      </c>
      <c r="F17" s="15">
        <v>0.55100000000000005</v>
      </c>
      <c r="G17" s="30">
        <v>0.29000000000000004</v>
      </c>
      <c r="H17" s="15">
        <v>7.0999999999999994E-2</v>
      </c>
      <c r="I17" s="15">
        <v>7.0999999999999994E-2</v>
      </c>
      <c r="J17" s="15">
        <v>0.128</v>
      </c>
      <c r="K17" s="15"/>
      <c r="L17" s="15">
        <v>0.02</v>
      </c>
      <c r="M17" s="15">
        <v>6.5000000000000002E-2</v>
      </c>
      <c r="N17" s="15">
        <v>0.14299999999999999</v>
      </c>
      <c r="O17" s="30">
        <v>1.4830000000000001</v>
      </c>
      <c r="P17" s="15">
        <v>0.76100000000000001</v>
      </c>
      <c r="Q17" s="15">
        <v>0.18099999999999999</v>
      </c>
      <c r="R17" s="15">
        <v>0.46100000000000002</v>
      </c>
      <c r="S17" s="15">
        <v>0.08</v>
      </c>
      <c r="T17" s="15">
        <v>0.25800000000000001</v>
      </c>
      <c r="U17" s="15">
        <v>0.33700000000000002</v>
      </c>
      <c r="V17" s="30">
        <v>4.3979999999999997</v>
      </c>
      <c r="W17" s="15">
        <v>0.22</v>
      </c>
      <c r="X17" s="15">
        <v>0.92400000000000004</v>
      </c>
      <c r="Y17" s="31">
        <v>5.54</v>
      </c>
      <c r="Z17" s="33"/>
      <c r="AA17" s="32"/>
      <c r="AB17" s="32"/>
      <c r="AC17" s="79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4" t="e">
        <f>Y17*#REF!</f>
        <v>#REF!</v>
      </c>
      <c r="AW17" s="35">
        <v>2.27</v>
      </c>
      <c r="AX17" s="35">
        <f t="shared" si="1"/>
        <v>3.27</v>
      </c>
      <c r="AY17" s="35">
        <v>2.2400000000000002</v>
      </c>
      <c r="AZ17" s="39">
        <f t="shared" si="2"/>
        <v>-3.3</v>
      </c>
      <c r="BB17" s="36">
        <v>2.77</v>
      </c>
      <c r="BC17" s="35">
        <v>2.82</v>
      </c>
      <c r="BD17" s="35">
        <f t="shared" si="3"/>
        <v>2.72</v>
      </c>
      <c r="BE17" s="36">
        <v>3.39</v>
      </c>
      <c r="BF17" s="35">
        <f t="shared" si="4"/>
        <v>-2.15</v>
      </c>
      <c r="BG17" s="36" t="e">
        <f>Y17*#REF!</f>
        <v>#REF!</v>
      </c>
      <c r="BH17" s="36" t="e">
        <f>X17*#REF!</f>
        <v>#REF!</v>
      </c>
    </row>
    <row r="18" spans="1:60" s="36" customFormat="1" ht="15">
      <c r="A18" s="78"/>
      <c r="B18" s="37" t="s">
        <v>230</v>
      </c>
      <c r="C18" s="15">
        <v>0.64400000000000002</v>
      </c>
      <c r="D18" s="15">
        <v>0.623</v>
      </c>
      <c r="E18" s="15">
        <v>4.0000000000000001E-3</v>
      </c>
      <c r="F18" s="15">
        <v>0.40600000000000003</v>
      </c>
      <c r="G18" s="15">
        <v>0.29000000000000004</v>
      </c>
      <c r="H18" s="15">
        <v>7.0999999999999994E-2</v>
      </c>
      <c r="I18" s="15">
        <v>7.0999999999999994E-2</v>
      </c>
      <c r="J18" s="15">
        <v>0.128</v>
      </c>
      <c r="K18" s="15"/>
      <c r="L18" s="15">
        <v>0.02</v>
      </c>
      <c r="M18" s="15">
        <v>6.5000000000000002E-2</v>
      </c>
      <c r="N18" s="15">
        <v>0.14299999999999999</v>
      </c>
      <c r="O18" s="15">
        <v>1.4830000000000001</v>
      </c>
      <c r="P18" s="15">
        <v>0.76100000000000001</v>
      </c>
      <c r="Q18" s="15">
        <v>0.18099999999999999</v>
      </c>
      <c r="R18" s="15">
        <v>0.46100000000000002</v>
      </c>
      <c r="S18" s="15">
        <v>0.08</v>
      </c>
      <c r="T18" s="15">
        <v>0.25800000000000001</v>
      </c>
      <c r="U18" s="15">
        <v>0.33700000000000002</v>
      </c>
      <c r="V18" s="30">
        <v>4.2530000000000001</v>
      </c>
      <c r="W18" s="15">
        <v>0.21299999999999999</v>
      </c>
      <c r="X18" s="15">
        <v>0.89300000000000002</v>
      </c>
      <c r="Y18" s="31">
        <v>5.36</v>
      </c>
      <c r="Z18" s="33"/>
      <c r="AA18" s="32"/>
      <c r="AB18" s="32"/>
      <c r="AC18" s="79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4"/>
      <c r="AW18" s="35"/>
      <c r="AX18" s="35"/>
      <c r="AY18" s="35"/>
      <c r="AZ18" s="39"/>
      <c r="BC18" s="35"/>
      <c r="BD18" s="35"/>
      <c r="BE18" s="36">
        <v>3.35</v>
      </c>
      <c r="BF18" s="35">
        <f t="shared" si="4"/>
        <v>-2.0100000000000002</v>
      </c>
      <c r="BG18" s="36" t="e">
        <f>Y18*#REF!</f>
        <v>#REF!</v>
      </c>
      <c r="BH18" s="36" t="e">
        <f>X18*#REF!</f>
        <v>#REF!</v>
      </c>
    </row>
    <row r="19" spans="1:60" s="36" customFormat="1" ht="38.25" customHeight="1">
      <c r="A19" s="28">
        <v>8</v>
      </c>
      <c r="B19" s="37" t="s">
        <v>37</v>
      </c>
      <c r="C19" s="15">
        <v>0.69</v>
      </c>
      <c r="D19" s="15">
        <v>0.73899999999999999</v>
      </c>
      <c r="E19" s="15">
        <v>6.0000000000000001E-3</v>
      </c>
      <c r="F19" s="15">
        <v>0.72499999999999998</v>
      </c>
      <c r="G19" s="30">
        <v>0.30800000000000005</v>
      </c>
      <c r="H19" s="15">
        <v>8.5000000000000006E-2</v>
      </c>
      <c r="I19" s="15">
        <v>8.5000000000000006E-2</v>
      </c>
      <c r="J19" s="15">
        <v>0.11799999999999999</v>
      </c>
      <c r="K19" s="15"/>
      <c r="L19" s="15">
        <v>0.02</v>
      </c>
      <c r="M19" s="15">
        <v>7.5999999999999998E-2</v>
      </c>
      <c r="N19" s="15">
        <v>0.27700000000000002</v>
      </c>
      <c r="O19" s="30">
        <v>1.4420000000000002</v>
      </c>
      <c r="P19" s="15">
        <v>0.501</v>
      </c>
      <c r="Q19" s="15">
        <v>0.184</v>
      </c>
      <c r="R19" s="15">
        <v>0.66400000000000003</v>
      </c>
      <c r="S19" s="15">
        <v>9.2999999999999999E-2</v>
      </c>
      <c r="T19" s="15">
        <v>0.24399999999999999</v>
      </c>
      <c r="U19" s="15">
        <v>0.247</v>
      </c>
      <c r="V19" s="30">
        <v>4.7539999999999996</v>
      </c>
      <c r="W19" s="15">
        <v>0.23799999999999999</v>
      </c>
      <c r="X19" s="15">
        <v>0.998</v>
      </c>
      <c r="Y19" s="31">
        <v>5.99</v>
      </c>
      <c r="Z19" s="33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4" t="e">
        <f>Y19*#REF!</f>
        <v>#REF!</v>
      </c>
      <c r="AW19" s="35">
        <v>2.4700000000000002</v>
      </c>
      <c r="AX19" s="35">
        <f t="shared" ref="AX19:AX26" si="5">Y19-AW19</f>
        <v>3.52</v>
      </c>
      <c r="AY19" s="35">
        <v>2.4330645161290319</v>
      </c>
      <c r="AZ19" s="39">
        <f t="shared" ref="AZ19:AZ26" si="6">AY19-Y19</f>
        <v>-3.5569354838709684</v>
      </c>
      <c r="BB19" s="36">
        <v>3.07</v>
      </c>
      <c r="BC19" s="35">
        <v>3.14</v>
      </c>
      <c r="BD19" s="35">
        <f t="shared" ref="BD19:BD26" si="7">Y19-BC19</f>
        <v>2.85</v>
      </c>
      <c r="BE19" s="36">
        <v>3.61</v>
      </c>
      <c r="BF19" s="35">
        <f t="shared" si="4"/>
        <v>-2.3800000000000003</v>
      </c>
      <c r="BG19" s="36" t="e">
        <f>Y19*#REF!</f>
        <v>#REF!</v>
      </c>
      <c r="BH19" s="36" t="e">
        <f>X19*#REF!</f>
        <v>#REF!</v>
      </c>
    </row>
    <row r="20" spans="1:60" s="36" customFormat="1" ht="15">
      <c r="A20" s="28">
        <v>9</v>
      </c>
      <c r="B20" s="29" t="s">
        <v>166</v>
      </c>
      <c r="C20" s="15">
        <v>0.436</v>
      </c>
      <c r="D20" s="15">
        <v>0.51100000000000001</v>
      </c>
      <c r="E20" s="15">
        <v>6.0000000000000001E-3</v>
      </c>
      <c r="F20" s="15">
        <v>0.83799999999999997</v>
      </c>
      <c r="G20" s="30">
        <v>0.31200000000000006</v>
      </c>
      <c r="H20" s="15">
        <v>9.7000000000000003E-2</v>
      </c>
      <c r="I20" s="15">
        <v>9.7000000000000003E-2</v>
      </c>
      <c r="J20" s="15">
        <v>9.8000000000000004E-2</v>
      </c>
      <c r="K20" s="15"/>
      <c r="L20" s="15">
        <v>0.02</v>
      </c>
      <c r="M20" s="15">
        <v>6.6000000000000003E-2</v>
      </c>
      <c r="N20" s="15">
        <v>0.246</v>
      </c>
      <c r="O20" s="30">
        <v>1.2589999999999999</v>
      </c>
      <c r="P20" s="15">
        <v>0.57499999999999996</v>
      </c>
      <c r="Q20" s="15">
        <v>0.17899999999999999</v>
      </c>
      <c r="R20" s="15">
        <v>0.42599999999999999</v>
      </c>
      <c r="S20" s="15">
        <v>7.9000000000000001E-2</v>
      </c>
      <c r="T20" s="15">
        <v>0.23200000000000001</v>
      </c>
      <c r="U20" s="15">
        <v>0.33</v>
      </c>
      <c r="V20" s="30">
        <v>4.2360000000000007</v>
      </c>
      <c r="W20" s="15">
        <v>0.21199999999999999</v>
      </c>
      <c r="X20" s="15">
        <v>0.89</v>
      </c>
      <c r="Y20" s="31">
        <v>5.34</v>
      </c>
      <c r="Z20" s="33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4" t="e">
        <f>Y20*#REF!</f>
        <v>#REF!</v>
      </c>
      <c r="AW20" s="35">
        <v>2.19</v>
      </c>
      <c r="AX20" s="35">
        <f t="shared" si="5"/>
        <v>3.15</v>
      </c>
      <c r="AY20" s="35">
        <v>2.1643548387096776</v>
      </c>
      <c r="AZ20" s="39">
        <f t="shared" si="6"/>
        <v>-3.1756451612903223</v>
      </c>
      <c r="BB20" s="36">
        <v>2.9</v>
      </c>
      <c r="BC20" s="35">
        <v>2.79</v>
      </c>
      <c r="BD20" s="35">
        <f t="shared" si="7"/>
        <v>2.5499999999999998</v>
      </c>
      <c r="BE20" s="36">
        <v>3.54</v>
      </c>
      <c r="BF20" s="35">
        <f t="shared" si="4"/>
        <v>-1.7999999999999998</v>
      </c>
      <c r="BG20" s="36" t="e">
        <f>Y20*#REF!</f>
        <v>#REF!</v>
      </c>
      <c r="BH20" s="36" t="e">
        <f>X20*#REF!</f>
        <v>#REF!</v>
      </c>
    </row>
    <row r="21" spans="1:60" s="36" customFormat="1" ht="15">
      <c r="A21" s="28">
        <v>10</v>
      </c>
      <c r="B21" s="29" t="s">
        <v>167</v>
      </c>
      <c r="C21" s="15">
        <v>0.64100000000000001</v>
      </c>
      <c r="D21" s="15">
        <v>0.504</v>
      </c>
      <c r="E21" s="15">
        <v>3.0000000000000001E-3</v>
      </c>
      <c r="F21" s="15">
        <v>0.45300000000000001</v>
      </c>
      <c r="G21" s="30">
        <v>0.31400000000000006</v>
      </c>
      <c r="H21" s="15">
        <v>9.8000000000000004E-2</v>
      </c>
      <c r="I21" s="15">
        <v>9.8000000000000004E-2</v>
      </c>
      <c r="J21" s="15">
        <v>9.8000000000000004E-2</v>
      </c>
      <c r="K21" s="15"/>
      <c r="L21" s="15">
        <v>0.02</v>
      </c>
      <c r="M21" s="15">
        <v>0.06</v>
      </c>
      <c r="N21" s="15">
        <v>0.216</v>
      </c>
      <c r="O21" s="30">
        <v>1.29</v>
      </c>
      <c r="P21" s="15">
        <v>0.59799999999999998</v>
      </c>
      <c r="Q21" s="15">
        <v>0.17</v>
      </c>
      <c r="R21" s="15">
        <v>0.443</v>
      </c>
      <c r="S21" s="15">
        <v>7.9000000000000001E-2</v>
      </c>
      <c r="T21" s="15">
        <v>0.151</v>
      </c>
      <c r="U21" s="15">
        <v>0.254</v>
      </c>
      <c r="V21" s="30">
        <v>3.8860000000000001</v>
      </c>
      <c r="W21" s="15">
        <v>0.19400000000000001</v>
      </c>
      <c r="X21" s="15">
        <v>0.81599999999999995</v>
      </c>
      <c r="Y21" s="31">
        <v>4.9000000000000004</v>
      </c>
      <c r="Z21" s="33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4" t="e">
        <f>Y21*#REF!</f>
        <v>#REF!</v>
      </c>
      <c r="AW21" s="35">
        <v>2.14</v>
      </c>
      <c r="AX21" s="35">
        <f t="shared" si="5"/>
        <v>2.7600000000000002</v>
      </c>
      <c r="AY21" s="35">
        <v>2.105645161290322</v>
      </c>
      <c r="AZ21" s="39">
        <f t="shared" si="6"/>
        <v>-2.7943548387096784</v>
      </c>
      <c r="BB21" s="36">
        <v>2.7</v>
      </c>
      <c r="BC21" s="35">
        <v>2.63</v>
      </c>
      <c r="BD21" s="35">
        <f t="shared" si="7"/>
        <v>2.2700000000000005</v>
      </c>
      <c r="BE21" s="36">
        <v>3.22</v>
      </c>
      <c r="BF21" s="35">
        <f t="shared" si="4"/>
        <v>-1.6800000000000002</v>
      </c>
      <c r="BG21" s="36" t="e">
        <f>Y21*#REF!</f>
        <v>#REF!</v>
      </c>
      <c r="BH21" s="36" t="e">
        <f>X21*#REF!</f>
        <v>#REF!</v>
      </c>
    </row>
    <row r="22" spans="1:60" s="36" customFormat="1" ht="15">
      <c r="A22" s="28">
        <v>11</v>
      </c>
      <c r="B22" s="29" t="s">
        <v>168</v>
      </c>
      <c r="C22" s="15">
        <v>0.47699999999999998</v>
      </c>
      <c r="D22" s="15">
        <v>0.46300000000000002</v>
      </c>
      <c r="E22" s="15">
        <v>4.0000000000000001E-3</v>
      </c>
      <c r="F22" s="15">
        <v>0.51300000000000001</v>
      </c>
      <c r="G22" s="30">
        <v>0.32600000000000001</v>
      </c>
      <c r="H22" s="15">
        <v>0.10199999999999999</v>
      </c>
      <c r="I22" s="15">
        <v>0.10199999999999999</v>
      </c>
      <c r="J22" s="15">
        <v>0.10199999999999999</v>
      </c>
      <c r="K22" s="15"/>
      <c r="L22" s="15">
        <v>0.02</v>
      </c>
      <c r="M22" s="15">
        <v>6.5000000000000002E-2</v>
      </c>
      <c r="N22" s="15">
        <v>0.23499999999999999</v>
      </c>
      <c r="O22" s="30">
        <v>1.2669999999999999</v>
      </c>
      <c r="P22" s="15">
        <v>0.59499999999999997</v>
      </c>
      <c r="Q22" s="15">
        <v>0.16300000000000001</v>
      </c>
      <c r="R22" s="15">
        <v>0.43</v>
      </c>
      <c r="S22" s="15">
        <v>7.9000000000000001E-2</v>
      </c>
      <c r="T22" s="15">
        <v>0.38800000000000001</v>
      </c>
      <c r="U22" s="15">
        <v>0.219</v>
      </c>
      <c r="V22" s="30">
        <v>3.9569999999999994</v>
      </c>
      <c r="W22" s="15">
        <v>0.19800000000000001</v>
      </c>
      <c r="X22" s="15">
        <v>0.83099999999999996</v>
      </c>
      <c r="Y22" s="31">
        <v>4.99</v>
      </c>
      <c r="Z22" s="33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4" t="e">
        <f>Y22*#REF!</f>
        <v>#REF!</v>
      </c>
      <c r="AW22" s="35">
        <v>2.33</v>
      </c>
      <c r="AX22" s="35">
        <f t="shared" si="5"/>
        <v>2.66</v>
      </c>
      <c r="AY22" s="35">
        <v>2.342741935483871</v>
      </c>
      <c r="AZ22" s="39">
        <f t="shared" si="6"/>
        <v>-2.6472580645161292</v>
      </c>
      <c r="BB22" s="36">
        <v>3.09</v>
      </c>
      <c r="BC22" s="35">
        <v>3.12</v>
      </c>
      <c r="BD22" s="35">
        <f t="shared" si="7"/>
        <v>1.87</v>
      </c>
      <c r="BE22" s="36">
        <v>3.19</v>
      </c>
      <c r="BF22" s="35">
        <f t="shared" si="4"/>
        <v>-1.8000000000000003</v>
      </c>
      <c r="BG22" s="36" t="e">
        <f>Y22*#REF!</f>
        <v>#REF!</v>
      </c>
      <c r="BH22" s="36" t="e">
        <f>X22*#REF!</f>
        <v>#REF!</v>
      </c>
    </row>
    <row r="23" spans="1:60" s="36" customFormat="1" ht="15">
      <c r="A23" s="28">
        <v>12</v>
      </c>
      <c r="B23" s="29" t="s">
        <v>169</v>
      </c>
      <c r="C23" s="15">
        <v>0.78100000000000003</v>
      </c>
      <c r="D23" s="15">
        <v>0.42399999999999999</v>
      </c>
      <c r="E23" s="15">
        <v>4.0000000000000001E-3</v>
      </c>
      <c r="F23" s="15">
        <v>0.435</v>
      </c>
      <c r="G23" s="30">
        <v>0.36699999999999999</v>
      </c>
      <c r="H23" s="15">
        <v>0.121</v>
      </c>
      <c r="I23" s="15">
        <v>0.121</v>
      </c>
      <c r="J23" s="15">
        <v>0.105</v>
      </c>
      <c r="K23" s="15"/>
      <c r="L23" s="15">
        <v>0.02</v>
      </c>
      <c r="M23" s="15">
        <v>0.06</v>
      </c>
      <c r="N23" s="15">
        <v>0.36099999999999999</v>
      </c>
      <c r="O23" s="30">
        <v>1.3539999999999999</v>
      </c>
      <c r="P23" s="15">
        <v>0.69099999999999995</v>
      </c>
      <c r="Q23" s="15">
        <v>0.185</v>
      </c>
      <c r="R23" s="15">
        <v>0.40100000000000002</v>
      </c>
      <c r="S23" s="15">
        <v>7.6999999999999999E-2</v>
      </c>
      <c r="T23" s="15">
        <v>0.29599999999999999</v>
      </c>
      <c r="U23" s="15">
        <v>0.23699999999999999</v>
      </c>
      <c r="V23" s="30">
        <v>4.319</v>
      </c>
      <c r="W23" s="15">
        <v>0.216</v>
      </c>
      <c r="X23" s="15">
        <v>0.90700000000000003</v>
      </c>
      <c r="Y23" s="31">
        <v>5.44</v>
      </c>
      <c r="Z23" s="33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4" t="e">
        <f>Y23*#REF!</f>
        <v>#REF!</v>
      </c>
      <c r="AW23" s="36">
        <v>2.27</v>
      </c>
      <c r="AX23" s="35">
        <f t="shared" si="5"/>
        <v>3.1700000000000004</v>
      </c>
      <c r="AY23" s="35">
        <v>2.2354838709677409</v>
      </c>
      <c r="AZ23" s="39">
        <f t="shared" si="6"/>
        <v>-3.2045161290322595</v>
      </c>
      <c r="BB23" s="36">
        <v>2.81</v>
      </c>
      <c r="BC23" s="35">
        <v>2.73</v>
      </c>
      <c r="BD23" s="35">
        <f t="shared" si="7"/>
        <v>2.7100000000000004</v>
      </c>
      <c r="BE23" s="36">
        <v>3.27</v>
      </c>
      <c r="BF23" s="35">
        <f t="shared" si="4"/>
        <v>-2.1700000000000004</v>
      </c>
      <c r="BG23" s="36" t="e">
        <f>Y23*#REF!</f>
        <v>#REF!</v>
      </c>
      <c r="BH23" s="36" t="e">
        <f>X23*#REF!</f>
        <v>#REF!</v>
      </c>
    </row>
    <row r="24" spans="1:60" s="36" customFormat="1" ht="15">
      <c r="A24" s="28">
        <v>13</v>
      </c>
      <c r="B24" s="29" t="s">
        <v>38</v>
      </c>
      <c r="C24" s="15">
        <v>0.51800000000000002</v>
      </c>
      <c r="D24" s="15">
        <v>0.66300000000000003</v>
      </c>
      <c r="E24" s="15">
        <v>5.0000000000000001E-3</v>
      </c>
      <c r="F24" s="15">
        <v>0.54800000000000004</v>
      </c>
      <c r="G24" s="30">
        <v>0.33800000000000002</v>
      </c>
      <c r="H24" s="15">
        <v>0.108</v>
      </c>
      <c r="I24" s="15">
        <v>0.108</v>
      </c>
      <c r="J24" s="15">
        <v>0.10199999999999999</v>
      </c>
      <c r="K24" s="15"/>
      <c r="L24" s="15">
        <v>0.02</v>
      </c>
      <c r="M24" s="15">
        <v>7.0000000000000007E-2</v>
      </c>
      <c r="N24" s="15">
        <v>0.152</v>
      </c>
      <c r="O24" s="30">
        <v>1.4180000000000001</v>
      </c>
      <c r="P24" s="15">
        <v>0.64300000000000002</v>
      </c>
      <c r="Q24" s="15">
        <v>0.152</v>
      </c>
      <c r="R24" s="15">
        <v>0.53800000000000003</v>
      </c>
      <c r="S24" s="15">
        <v>8.5000000000000006E-2</v>
      </c>
      <c r="T24" s="15">
        <v>0.41</v>
      </c>
      <c r="U24" s="15">
        <v>0.28599999999999998</v>
      </c>
      <c r="V24" s="30">
        <v>4.4080000000000004</v>
      </c>
      <c r="W24" s="15">
        <v>0.22</v>
      </c>
      <c r="X24" s="15">
        <v>0.92600000000000005</v>
      </c>
      <c r="Y24" s="31">
        <v>5.55</v>
      </c>
      <c r="Z24" s="33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4" t="e">
        <f>Y24*#REF!</f>
        <v>#REF!</v>
      </c>
      <c r="AW24" s="36">
        <v>2.23</v>
      </c>
      <c r="AX24" s="35">
        <f t="shared" si="5"/>
        <v>3.32</v>
      </c>
      <c r="AY24" s="35">
        <v>2.2004838709677421</v>
      </c>
      <c r="AZ24" s="39">
        <f t="shared" si="6"/>
        <v>-3.3495161290322577</v>
      </c>
      <c r="BB24" s="36">
        <v>2.79</v>
      </c>
      <c r="BC24" s="35">
        <v>2.82</v>
      </c>
      <c r="BD24" s="35">
        <f t="shared" si="7"/>
        <v>2.73</v>
      </c>
      <c r="BE24" s="36">
        <v>3.39</v>
      </c>
      <c r="BF24" s="35">
        <f t="shared" si="4"/>
        <v>-2.1599999999999997</v>
      </c>
      <c r="BG24" s="36" t="e">
        <f>Y24*#REF!</f>
        <v>#REF!</v>
      </c>
      <c r="BH24" s="36" t="e">
        <f>X24*#REF!</f>
        <v>#REF!</v>
      </c>
    </row>
    <row r="25" spans="1:60" s="36" customFormat="1" ht="15">
      <c r="A25" s="28">
        <v>14</v>
      </c>
      <c r="B25" s="29" t="s">
        <v>39</v>
      </c>
      <c r="C25" s="15">
        <v>0.41299999999999998</v>
      </c>
      <c r="D25" s="15">
        <v>0.70899999999999996</v>
      </c>
      <c r="E25" s="15">
        <v>1E-3</v>
      </c>
      <c r="F25" s="15">
        <v>0.74099999999999999</v>
      </c>
      <c r="G25" s="30">
        <v>0.34600000000000003</v>
      </c>
      <c r="H25" s="15">
        <v>0.115</v>
      </c>
      <c r="I25" s="15">
        <v>0.115</v>
      </c>
      <c r="J25" s="15">
        <v>9.6000000000000002E-2</v>
      </c>
      <c r="K25" s="15"/>
      <c r="L25" s="15">
        <v>0.02</v>
      </c>
      <c r="M25" s="15">
        <v>8.1000000000000003E-2</v>
      </c>
      <c r="N25" s="15">
        <v>0.29399999999999998</v>
      </c>
      <c r="O25" s="30">
        <v>1.2530000000000001</v>
      </c>
      <c r="P25" s="15">
        <v>0.47499999999999998</v>
      </c>
      <c r="Q25" s="15">
        <v>0.156</v>
      </c>
      <c r="R25" s="15">
        <v>0.53700000000000003</v>
      </c>
      <c r="S25" s="15">
        <v>8.5000000000000006E-2</v>
      </c>
      <c r="T25" s="15">
        <v>0.65</v>
      </c>
      <c r="U25" s="15">
        <v>0.23300000000000001</v>
      </c>
      <c r="V25" s="30">
        <v>4.7209999999999992</v>
      </c>
      <c r="W25" s="15">
        <v>0.23599999999999999</v>
      </c>
      <c r="X25" s="15">
        <v>0.99099999999999999</v>
      </c>
      <c r="Y25" s="31">
        <v>5.95</v>
      </c>
      <c r="Z25" s="33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4" t="e">
        <f>Y25*#REF!</f>
        <v>#REF!</v>
      </c>
      <c r="AW25" s="36">
        <v>2.33</v>
      </c>
      <c r="AX25" s="35">
        <f t="shared" si="5"/>
        <v>3.62</v>
      </c>
      <c r="AY25" s="35">
        <v>2.2953225806451609</v>
      </c>
      <c r="AZ25" s="39">
        <f t="shared" si="6"/>
        <v>-3.6546774193548393</v>
      </c>
      <c r="BB25" s="36">
        <v>3.14</v>
      </c>
      <c r="BC25" s="35">
        <v>3.16</v>
      </c>
      <c r="BD25" s="35">
        <f t="shared" si="7"/>
        <v>2.79</v>
      </c>
      <c r="BE25" s="36">
        <v>3.58</v>
      </c>
      <c r="BF25" s="35">
        <f t="shared" si="4"/>
        <v>-2.37</v>
      </c>
      <c r="BG25" s="36" t="e">
        <f>Y25*#REF!</f>
        <v>#REF!</v>
      </c>
      <c r="BH25" s="36" t="e">
        <f>X25*#REF!</f>
        <v>#REF!</v>
      </c>
    </row>
    <row r="26" spans="1:60" s="36" customFormat="1" ht="15">
      <c r="A26" s="28">
        <v>15</v>
      </c>
      <c r="B26" s="29" t="s">
        <v>40</v>
      </c>
      <c r="C26" s="15">
        <v>0.38100000000000001</v>
      </c>
      <c r="D26" s="15">
        <v>0.39400000000000002</v>
      </c>
      <c r="E26" s="15">
        <v>4.0000000000000001E-3</v>
      </c>
      <c r="F26" s="15">
        <v>0.38</v>
      </c>
      <c r="G26" s="30">
        <v>0.34900000000000003</v>
      </c>
      <c r="H26" s="15">
        <v>0.111</v>
      </c>
      <c r="I26" s="15">
        <v>0.111</v>
      </c>
      <c r="J26" s="15">
        <v>0.107</v>
      </c>
      <c r="K26" s="15"/>
      <c r="L26" s="15">
        <v>0.02</v>
      </c>
      <c r="M26" s="15">
        <v>8.3000000000000004E-2</v>
      </c>
      <c r="N26" s="15">
        <v>0.16500000000000001</v>
      </c>
      <c r="O26" s="30">
        <v>1.43</v>
      </c>
      <c r="P26" s="15">
        <v>0.77600000000000002</v>
      </c>
      <c r="Q26" s="15">
        <v>0.127</v>
      </c>
      <c r="R26" s="15">
        <v>0.45800000000000002</v>
      </c>
      <c r="S26" s="15">
        <v>6.9000000000000006E-2</v>
      </c>
      <c r="T26" s="15">
        <v>0.435</v>
      </c>
      <c r="U26" s="15">
        <v>0.33500000000000002</v>
      </c>
      <c r="V26" s="30">
        <v>3.956</v>
      </c>
      <c r="W26" s="15">
        <v>0.19800000000000001</v>
      </c>
      <c r="X26" s="15">
        <v>0.83099999999999996</v>
      </c>
      <c r="Y26" s="31">
        <v>4.99</v>
      </c>
      <c r="Z26" s="33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4" t="e">
        <f>Y26*#REF!</f>
        <v>#REF!</v>
      </c>
      <c r="AW26" s="36">
        <v>2.14</v>
      </c>
      <c r="AX26" s="35">
        <f t="shared" si="5"/>
        <v>2.85</v>
      </c>
      <c r="AY26" s="35">
        <v>2.1079032258064516</v>
      </c>
      <c r="AZ26" s="39">
        <f t="shared" si="6"/>
        <v>-2.8820967741935486</v>
      </c>
      <c r="BB26" s="36">
        <v>2.75</v>
      </c>
      <c r="BC26" s="35">
        <v>2.69</v>
      </c>
      <c r="BD26" s="35">
        <f t="shared" si="7"/>
        <v>2.3000000000000003</v>
      </c>
      <c r="BE26" s="36">
        <v>3.28</v>
      </c>
      <c r="BF26" s="35">
        <f t="shared" si="4"/>
        <v>-1.7100000000000004</v>
      </c>
      <c r="BG26" s="36" t="e">
        <f>Y26*#REF!</f>
        <v>#REF!</v>
      </c>
      <c r="BH26" s="36" t="e">
        <f>X26*#REF!</f>
        <v>#REF!</v>
      </c>
    </row>
    <row r="27" spans="1:60" s="36" customFormat="1" ht="15">
      <c r="A27" s="86">
        <v>16</v>
      </c>
      <c r="B27" s="38" t="s">
        <v>231</v>
      </c>
      <c r="C27" s="15">
        <v>0.66300000000000003</v>
      </c>
      <c r="D27" s="15">
        <v>0.66500000000000004</v>
      </c>
      <c r="E27" s="15">
        <v>5.0000000000000001E-3</v>
      </c>
      <c r="F27" s="15">
        <v>0.55500000000000005</v>
      </c>
      <c r="G27" s="15">
        <v>0.33800000000000002</v>
      </c>
      <c r="H27" s="15">
        <v>0.108</v>
      </c>
      <c r="I27" s="15">
        <v>0.108</v>
      </c>
      <c r="J27" s="15">
        <v>0.10199999999999999</v>
      </c>
      <c r="K27" s="15"/>
      <c r="L27" s="15">
        <v>0.02</v>
      </c>
      <c r="M27" s="15">
        <v>7.0000000000000007E-2</v>
      </c>
      <c r="N27" s="15">
        <v>0.152</v>
      </c>
      <c r="O27" s="15">
        <v>1.4119999999999999</v>
      </c>
      <c r="P27" s="15">
        <v>0.63900000000000001</v>
      </c>
      <c r="Q27" s="15">
        <v>0.152</v>
      </c>
      <c r="R27" s="15">
        <v>0.53600000000000003</v>
      </c>
      <c r="S27" s="15">
        <v>8.5000000000000006E-2</v>
      </c>
      <c r="T27" s="15">
        <v>0.26300000000000001</v>
      </c>
      <c r="U27" s="15">
        <v>0.253</v>
      </c>
      <c r="V27" s="30">
        <v>4.3760000000000003</v>
      </c>
      <c r="W27" s="15">
        <v>0.219</v>
      </c>
      <c r="X27" s="15">
        <v>0.91900000000000004</v>
      </c>
      <c r="Y27" s="31">
        <v>5.51</v>
      </c>
      <c r="Z27" s="33"/>
      <c r="AA27" s="32"/>
      <c r="AB27" s="32"/>
      <c r="AC27" s="79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4"/>
      <c r="AX27" s="35"/>
      <c r="AY27" s="35"/>
      <c r="AZ27" s="39"/>
      <c r="BC27" s="35"/>
      <c r="BD27" s="35"/>
      <c r="BE27" s="36">
        <v>3.41</v>
      </c>
      <c r="BF27" s="35">
        <f t="shared" si="4"/>
        <v>-2.0999999999999996</v>
      </c>
      <c r="BG27" s="36" t="e">
        <f>Y27*#REF!</f>
        <v>#REF!</v>
      </c>
      <c r="BH27" s="36" t="e">
        <f>X27*#REF!</f>
        <v>#REF!</v>
      </c>
    </row>
    <row r="28" spans="1:60" s="36" customFormat="1" ht="15">
      <c r="A28" s="87"/>
      <c r="B28" s="38" t="s">
        <v>232</v>
      </c>
      <c r="C28" s="15">
        <v>0.66300000000000003</v>
      </c>
      <c r="D28" s="15">
        <v>0.66500000000000004</v>
      </c>
      <c r="E28" s="15">
        <v>5.0000000000000001E-3</v>
      </c>
      <c r="F28" s="15">
        <v>0.63100000000000001</v>
      </c>
      <c r="G28" s="30">
        <v>0.33800000000000002</v>
      </c>
      <c r="H28" s="15">
        <v>0.108</v>
      </c>
      <c r="I28" s="15">
        <v>0.108</v>
      </c>
      <c r="J28" s="15">
        <v>0.10199999999999999</v>
      </c>
      <c r="K28" s="15"/>
      <c r="L28" s="15">
        <v>0.02</v>
      </c>
      <c r="M28" s="15">
        <v>7.0000000000000007E-2</v>
      </c>
      <c r="N28" s="15">
        <v>0.152</v>
      </c>
      <c r="O28" s="30">
        <v>1.4119999999999999</v>
      </c>
      <c r="P28" s="15">
        <v>0.63900000000000001</v>
      </c>
      <c r="Q28" s="15">
        <v>0.152</v>
      </c>
      <c r="R28" s="15">
        <v>0.53600000000000003</v>
      </c>
      <c r="S28" s="15">
        <v>8.5000000000000006E-2</v>
      </c>
      <c r="T28" s="15">
        <v>0.26300000000000001</v>
      </c>
      <c r="U28" s="15">
        <v>0.253</v>
      </c>
      <c r="V28" s="30">
        <v>4.452</v>
      </c>
      <c r="W28" s="15">
        <v>0.223</v>
      </c>
      <c r="X28" s="15">
        <v>0.93500000000000005</v>
      </c>
      <c r="Y28" s="31">
        <v>5.61</v>
      </c>
      <c r="Z28" s="33"/>
      <c r="AA28" s="32"/>
      <c r="AB28" s="32"/>
      <c r="AC28" s="79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4" t="e">
        <f>Y28*#REF!</f>
        <v>#REF!</v>
      </c>
      <c r="AW28" s="36">
        <v>2.2999999999999998</v>
      </c>
      <c r="AX28" s="35">
        <f t="shared" ref="AX28:AX35" si="8">Y28-AW28</f>
        <v>3.3100000000000005</v>
      </c>
      <c r="AY28" s="35">
        <v>2.2625806451612895</v>
      </c>
      <c r="AZ28" s="39">
        <f t="shared" ref="AZ28:AZ35" si="9">AY28-Y28</f>
        <v>-3.3474193548387108</v>
      </c>
      <c r="BB28" s="36">
        <v>2.84</v>
      </c>
      <c r="BC28" s="35">
        <v>2.88</v>
      </c>
      <c r="BD28" s="35">
        <f t="shared" ref="BD28:BD35" si="10">Y28-BC28</f>
        <v>2.7300000000000004</v>
      </c>
      <c r="BE28" s="36">
        <v>3.51</v>
      </c>
      <c r="BF28" s="35">
        <f t="shared" si="4"/>
        <v>-2.1000000000000005</v>
      </c>
      <c r="BG28" s="36" t="e">
        <f>Y28*#REF!</f>
        <v>#REF!</v>
      </c>
      <c r="BH28" s="36" t="e">
        <f>X28*#REF!</f>
        <v>#REF!</v>
      </c>
    </row>
    <row r="29" spans="1:60" s="36" customFormat="1" ht="15">
      <c r="A29" s="28">
        <v>17</v>
      </c>
      <c r="B29" s="29" t="s">
        <v>41</v>
      </c>
      <c r="C29" s="15">
        <v>0.70199999999999996</v>
      </c>
      <c r="D29" s="15">
        <v>0.48199999999999998</v>
      </c>
      <c r="E29" s="15">
        <v>4.0000000000000001E-3</v>
      </c>
      <c r="F29" s="15">
        <v>0.40899999999999997</v>
      </c>
      <c r="G29" s="30">
        <v>0.34100000000000003</v>
      </c>
      <c r="H29" s="15">
        <v>0.107</v>
      </c>
      <c r="I29" s="15">
        <v>0.107</v>
      </c>
      <c r="J29" s="15">
        <v>0.107</v>
      </c>
      <c r="K29" s="15"/>
      <c r="L29" s="15">
        <v>0.02</v>
      </c>
      <c r="M29" s="15">
        <v>6.2E-2</v>
      </c>
      <c r="N29" s="15">
        <v>0.36699999999999999</v>
      </c>
      <c r="O29" s="30">
        <v>1.2689999999999999</v>
      </c>
      <c r="P29" s="15">
        <v>0.60899999999999999</v>
      </c>
      <c r="Q29" s="15">
        <v>0.18</v>
      </c>
      <c r="R29" s="15">
        <v>0.40300000000000002</v>
      </c>
      <c r="S29" s="15">
        <v>7.6999999999999999E-2</v>
      </c>
      <c r="T29" s="15">
        <v>0.436</v>
      </c>
      <c r="U29" s="15">
        <v>0.17</v>
      </c>
      <c r="V29" s="30">
        <v>4.2419999999999991</v>
      </c>
      <c r="W29" s="15">
        <v>0.21199999999999999</v>
      </c>
      <c r="X29" s="15">
        <v>0.89100000000000001</v>
      </c>
      <c r="Y29" s="31">
        <v>5.35</v>
      </c>
      <c r="Z29" s="33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4" t="e">
        <f>Y29*#REF!</f>
        <v>#REF!</v>
      </c>
      <c r="AW29" s="36">
        <v>2.34</v>
      </c>
      <c r="AX29" s="35">
        <f t="shared" si="8"/>
        <v>3.01</v>
      </c>
      <c r="AY29" s="35">
        <v>2.314516129032258</v>
      </c>
      <c r="AZ29" s="39">
        <f t="shared" si="9"/>
        <v>-3.0354838709677416</v>
      </c>
      <c r="BB29" s="36">
        <v>2.94</v>
      </c>
      <c r="BC29" s="35">
        <v>2.74</v>
      </c>
      <c r="BD29" s="35">
        <f t="shared" si="10"/>
        <v>2.6099999999999994</v>
      </c>
      <c r="BE29" s="36">
        <v>3.13</v>
      </c>
      <c r="BF29" s="35">
        <f t="shared" si="4"/>
        <v>-2.2199999999999998</v>
      </c>
      <c r="BG29" s="36" t="e">
        <f>Y29*#REF!</f>
        <v>#REF!</v>
      </c>
      <c r="BH29" s="36" t="e">
        <f>X29*#REF!</f>
        <v>#REF!</v>
      </c>
    </row>
    <row r="30" spans="1:60" s="36" customFormat="1" ht="15">
      <c r="A30" s="28">
        <v>18</v>
      </c>
      <c r="B30" s="29" t="s">
        <v>42</v>
      </c>
      <c r="C30" s="15">
        <v>0.82399999999999995</v>
      </c>
      <c r="D30" s="15">
        <v>0.51300000000000001</v>
      </c>
      <c r="E30" s="15">
        <v>4.0000000000000001E-3</v>
      </c>
      <c r="F30" s="15">
        <v>0.45700000000000002</v>
      </c>
      <c r="G30" s="30">
        <v>0.32600000000000001</v>
      </c>
      <c r="H30" s="15">
        <v>0.10100000000000001</v>
      </c>
      <c r="I30" s="15">
        <v>0.10100000000000001</v>
      </c>
      <c r="J30" s="15">
        <v>0.104</v>
      </c>
      <c r="K30" s="15"/>
      <c r="L30" s="15">
        <v>0.02</v>
      </c>
      <c r="M30" s="15">
        <v>6.6000000000000003E-2</v>
      </c>
      <c r="N30" s="15">
        <v>0.245</v>
      </c>
      <c r="O30" s="30">
        <v>1.306</v>
      </c>
      <c r="P30" s="15">
        <v>0.60299999999999998</v>
      </c>
      <c r="Q30" s="15">
        <v>0.19</v>
      </c>
      <c r="R30" s="15">
        <v>0.433</v>
      </c>
      <c r="S30" s="15">
        <v>0.08</v>
      </c>
      <c r="T30" s="15">
        <v>0.84299999999999997</v>
      </c>
      <c r="U30" s="15">
        <v>0.126</v>
      </c>
      <c r="V30" s="30">
        <v>4.71</v>
      </c>
      <c r="W30" s="15">
        <v>0.23599999999999999</v>
      </c>
      <c r="X30" s="15">
        <v>0.98899999999999999</v>
      </c>
      <c r="Y30" s="31">
        <v>5.94</v>
      </c>
      <c r="Z30" s="33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4" t="e">
        <f>Y30*#REF!</f>
        <v>#REF!</v>
      </c>
      <c r="AW30" s="36">
        <v>2.36</v>
      </c>
      <c r="AX30" s="35">
        <f t="shared" si="8"/>
        <v>3.5800000000000005</v>
      </c>
      <c r="AY30" s="35">
        <v>2.3246774193548387</v>
      </c>
      <c r="AZ30" s="39">
        <f t="shared" si="9"/>
        <v>-3.6153225806451617</v>
      </c>
      <c r="BB30" s="36">
        <v>3.04</v>
      </c>
      <c r="BC30" s="35">
        <v>2.95</v>
      </c>
      <c r="BD30" s="35">
        <f t="shared" si="10"/>
        <v>2.99</v>
      </c>
      <c r="BE30" s="36">
        <v>3.38</v>
      </c>
      <c r="BF30" s="35">
        <f t="shared" si="4"/>
        <v>-2.5600000000000005</v>
      </c>
      <c r="BG30" s="36" t="e">
        <f>Y30*#REF!</f>
        <v>#REF!</v>
      </c>
      <c r="BH30" s="36" t="e">
        <f>X30*#REF!</f>
        <v>#REF!</v>
      </c>
    </row>
    <row r="31" spans="1:60" s="36" customFormat="1" ht="15">
      <c r="A31" s="28">
        <v>19</v>
      </c>
      <c r="B31" s="29" t="s">
        <v>43</v>
      </c>
      <c r="C31" s="15">
        <v>1.1639999999999999</v>
      </c>
      <c r="D31" s="15">
        <v>0.58499999999999996</v>
      </c>
      <c r="E31" s="15">
        <v>4.0000000000000001E-3</v>
      </c>
      <c r="F31" s="15">
        <v>0.39500000000000002</v>
      </c>
      <c r="G31" s="30">
        <v>0.34700000000000003</v>
      </c>
      <c r="H31" s="15">
        <v>0.109</v>
      </c>
      <c r="I31" s="15">
        <v>0.109</v>
      </c>
      <c r="J31" s="15">
        <v>0.109</v>
      </c>
      <c r="K31" s="15"/>
      <c r="L31" s="15">
        <v>0.02</v>
      </c>
      <c r="M31" s="15">
        <v>6.3E-2</v>
      </c>
      <c r="N31" s="15">
        <v>0.36299999999999999</v>
      </c>
      <c r="O31" s="30">
        <v>1.337</v>
      </c>
      <c r="P31" s="15">
        <v>0.63600000000000001</v>
      </c>
      <c r="Q31" s="15">
        <v>0.19</v>
      </c>
      <c r="R31" s="15">
        <v>0.432</v>
      </c>
      <c r="S31" s="15">
        <v>7.9000000000000001E-2</v>
      </c>
      <c r="T31" s="15">
        <v>0.156</v>
      </c>
      <c r="U31" s="15">
        <v>0.20799999999999999</v>
      </c>
      <c r="V31" s="30">
        <v>4.6219999999999999</v>
      </c>
      <c r="W31" s="15">
        <v>0.23100000000000001</v>
      </c>
      <c r="X31" s="15">
        <v>0.97099999999999997</v>
      </c>
      <c r="Y31" s="31">
        <v>5.82</v>
      </c>
      <c r="Z31" s="33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4" t="e">
        <f>Y31*#REF!</f>
        <v>#REF!</v>
      </c>
      <c r="AW31" s="36">
        <v>2.5299999999999998</v>
      </c>
      <c r="AX31" s="35">
        <f t="shared" si="8"/>
        <v>3.2900000000000005</v>
      </c>
      <c r="AY31" s="35">
        <v>2.4872580645161282</v>
      </c>
      <c r="AZ31" s="39">
        <f t="shared" si="9"/>
        <v>-3.3327419354838721</v>
      </c>
      <c r="BB31" s="36">
        <v>3.14</v>
      </c>
      <c r="BC31" s="35">
        <v>3.09</v>
      </c>
      <c r="BD31" s="35">
        <f t="shared" si="10"/>
        <v>2.7300000000000004</v>
      </c>
      <c r="BE31" s="36">
        <v>3.4</v>
      </c>
      <c r="BF31" s="35">
        <f t="shared" si="4"/>
        <v>-2.4200000000000004</v>
      </c>
      <c r="BG31" s="36" t="e">
        <f>Y31*#REF!</f>
        <v>#REF!</v>
      </c>
      <c r="BH31" s="36" t="e">
        <f>X31*#REF!</f>
        <v>#REF!</v>
      </c>
    </row>
    <row r="32" spans="1:60" s="36" customFormat="1" ht="15">
      <c r="A32" s="28">
        <v>20</v>
      </c>
      <c r="B32" s="29" t="s">
        <v>44</v>
      </c>
      <c r="C32" s="15">
        <v>1.05</v>
      </c>
      <c r="D32" s="15">
        <v>0.56000000000000005</v>
      </c>
      <c r="E32" s="15">
        <v>4.0000000000000001E-3</v>
      </c>
      <c r="F32" s="15">
        <v>0.39100000000000001</v>
      </c>
      <c r="G32" s="30">
        <v>0.33300000000000002</v>
      </c>
      <c r="H32" s="15">
        <v>0.10299999999999999</v>
      </c>
      <c r="I32" s="15">
        <v>0.10299999999999999</v>
      </c>
      <c r="J32" s="15">
        <v>0.107</v>
      </c>
      <c r="K32" s="15"/>
      <c r="L32" s="15">
        <v>0.02</v>
      </c>
      <c r="M32" s="15">
        <v>5.8999999999999997E-2</v>
      </c>
      <c r="N32" s="15">
        <v>0.34200000000000003</v>
      </c>
      <c r="O32" s="30">
        <v>1.266</v>
      </c>
      <c r="P32" s="15">
        <v>0.60399999999999998</v>
      </c>
      <c r="Q32" s="15">
        <v>0.17599999999999999</v>
      </c>
      <c r="R32" s="15">
        <v>0.40899999999999997</v>
      </c>
      <c r="S32" s="15">
        <v>7.6999999999999999E-2</v>
      </c>
      <c r="T32" s="15">
        <v>0.56799999999999995</v>
      </c>
      <c r="U32" s="15">
        <v>0.13</v>
      </c>
      <c r="V32" s="30">
        <v>4.7030000000000003</v>
      </c>
      <c r="W32" s="15">
        <v>0.23499999999999999</v>
      </c>
      <c r="X32" s="15">
        <v>0.98799999999999999</v>
      </c>
      <c r="Y32" s="31">
        <v>5.93</v>
      </c>
      <c r="Z32" s="33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4" t="e">
        <f>Y32*#REF!</f>
        <v>#REF!</v>
      </c>
      <c r="AW32" s="36">
        <v>2.4500000000000002</v>
      </c>
      <c r="AX32" s="35">
        <f t="shared" si="8"/>
        <v>3.4799999999999995</v>
      </c>
      <c r="AY32" s="35">
        <v>2.4059677419354828</v>
      </c>
      <c r="AZ32" s="39">
        <f t="shared" si="9"/>
        <v>-3.5240322580645169</v>
      </c>
      <c r="BB32" s="36">
        <v>3.1</v>
      </c>
      <c r="BC32" s="35">
        <v>3.02</v>
      </c>
      <c r="BD32" s="35">
        <f t="shared" si="10"/>
        <v>2.9099999999999997</v>
      </c>
      <c r="BE32" s="36">
        <v>3.49</v>
      </c>
      <c r="BF32" s="35">
        <f t="shared" si="4"/>
        <v>-2.4399999999999995</v>
      </c>
      <c r="BG32" s="36" t="e">
        <f>Y32*#REF!</f>
        <v>#REF!</v>
      </c>
      <c r="BH32" s="36" t="e">
        <f>X32*#REF!</f>
        <v>#REF!</v>
      </c>
    </row>
    <row r="33" spans="1:60" s="36" customFormat="1" ht="15">
      <c r="A33" s="28">
        <v>21</v>
      </c>
      <c r="B33" s="29" t="s">
        <v>45</v>
      </c>
      <c r="C33" s="15">
        <v>0.495</v>
      </c>
      <c r="D33" s="15">
        <v>0.621</v>
      </c>
      <c r="E33" s="15">
        <v>3.0000000000000001E-3</v>
      </c>
      <c r="F33" s="15">
        <v>0.47099999999999997</v>
      </c>
      <c r="G33" s="30">
        <v>0.37</v>
      </c>
      <c r="H33" s="15">
        <v>0.11899999999999999</v>
      </c>
      <c r="I33" s="15">
        <v>0.11899999999999999</v>
      </c>
      <c r="J33" s="15">
        <v>0.112</v>
      </c>
      <c r="K33" s="15"/>
      <c r="L33" s="15">
        <v>0.02</v>
      </c>
      <c r="M33" s="15">
        <v>6.9000000000000006E-2</v>
      </c>
      <c r="N33" s="15">
        <v>0.248</v>
      </c>
      <c r="O33" s="30">
        <v>1.5850000000000002</v>
      </c>
      <c r="P33" s="15">
        <v>0.69299999999999995</v>
      </c>
      <c r="Q33" s="15">
        <v>0.161</v>
      </c>
      <c r="R33" s="15">
        <v>0.64100000000000001</v>
      </c>
      <c r="S33" s="15">
        <v>0.09</v>
      </c>
      <c r="T33" s="15">
        <v>0.36</v>
      </c>
      <c r="U33" s="15">
        <v>0.376</v>
      </c>
      <c r="V33" s="30">
        <v>4.5979999999999999</v>
      </c>
      <c r="W33" s="15">
        <v>0.23</v>
      </c>
      <c r="X33" s="15">
        <v>0.96599999999999997</v>
      </c>
      <c r="Y33" s="31">
        <v>5.79</v>
      </c>
      <c r="Z33" s="33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4" t="e">
        <f>Y33*#REF!</f>
        <v>#REF!</v>
      </c>
      <c r="AW33" s="36">
        <v>2.2400000000000002</v>
      </c>
      <c r="AX33" s="35">
        <f t="shared" si="8"/>
        <v>3.55</v>
      </c>
      <c r="AY33" s="35">
        <v>2.2027419354838709</v>
      </c>
      <c r="AZ33" s="39">
        <f t="shared" si="9"/>
        <v>-3.5872580645161292</v>
      </c>
      <c r="BB33" s="36">
        <v>2.85</v>
      </c>
      <c r="BC33" s="35">
        <v>2.83</v>
      </c>
      <c r="BD33" s="35">
        <f t="shared" si="10"/>
        <v>2.96</v>
      </c>
      <c r="BE33" s="36">
        <v>3.61</v>
      </c>
      <c r="BF33" s="35">
        <f t="shared" si="4"/>
        <v>-2.1800000000000002</v>
      </c>
      <c r="BG33" s="36" t="e">
        <f>Y33*#REF!</f>
        <v>#REF!</v>
      </c>
      <c r="BH33" s="36" t="e">
        <f>X33*#REF!</f>
        <v>#REF!</v>
      </c>
    </row>
    <row r="34" spans="1:60" s="36" customFormat="1" ht="15">
      <c r="A34" s="28">
        <v>22</v>
      </c>
      <c r="B34" s="29" t="s">
        <v>46</v>
      </c>
      <c r="C34" s="15">
        <v>0.47399999999999998</v>
      </c>
      <c r="D34" s="15">
        <v>0.621</v>
      </c>
      <c r="E34" s="15">
        <v>4.0000000000000001E-3</v>
      </c>
      <c r="F34" s="15">
        <v>1.077</v>
      </c>
      <c r="G34" s="30">
        <v>0.39700000000000002</v>
      </c>
      <c r="H34" s="15">
        <v>0.13100000000000001</v>
      </c>
      <c r="I34" s="15">
        <v>0.13100000000000001</v>
      </c>
      <c r="J34" s="15">
        <v>0.115</v>
      </c>
      <c r="K34" s="15"/>
      <c r="L34" s="15">
        <v>0.02</v>
      </c>
      <c r="M34" s="15">
        <v>8.1000000000000003E-2</v>
      </c>
      <c r="N34" s="15">
        <v>0.29399999999999998</v>
      </c>
      <c r="O34" s="30">
        <v>1.5029999999999999</v>
      </c>
      <c r="P34" s="15">
        <v>0.629</v>
      </c>
      <c r="Q34" s="15">
        <v>0.20200000000000001</v>
      </c>
      <c r="R34" s="15">
        <v>0.58199999999999996</v>
      </c>
      <c r="S34" s="15">
        <v>0.09</v>
      </c>
      <c r="T34" s="15">
        <v>0.10299999999999999</v>
      </c>
      <c r="U34" s="15">
        <v>0.42199999999999999</v>
      </c>
      <c r="V34" s="30">
        <v>4.976</v>
      </c>
      <c r="W34" s="15">
        <v>0.249</v>
      </c>
      <c r="X34" s="15">
        <v>1.0449999999999999</v>
      </c>
      <c r="Y34" s="31">
        <v>6.27</v>
      </c>
      <c r="Z34" s="33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4" t="e">
        <f>Y34*#REF!</f>
        <v>#REF!</v>
      </c>
      <c r="AW34" s="36">
        <v>2.52</v>
      </c>
      <c r="AX34" s="35">
        <f t="shared" si="8"/>
        <v>3.7499999999999996</v>
      </c>
      <c r="AY34" s="35">
        <v>2.4770967741935479</v>
      </c>
      <c r="AZ34" s="39">
        <f t="shared" si="9"/>
        <v>-3.7929032258064517</v>
      </c>
      <c r="BB34" s="36">
        <v>3.18</v>
      </c>
      <c r="BC34" s="35">
        <v>3.15</v>
      </c>
      <c r="BD34" s="35">
        <f t="shared" si="10"/>
        <v>3.1199999999999997</v>
      </c>
      <c r="BE34" s="36">
        <v>3.98</v>
      </c>
      <c r="BF34" s="35">
        <f t="shared" si="4"/>
        <v>-2.2899999999999996</v>
      </c>
      <c r="BG34" s="36" t="e">
        <f>Y34*#REF!</f>
        <v>#REF!</v>
      </c>
      <c r="BH34" s="36" t="e">
        <f>X34*#REF!</f>
        <v>#REF!</v>
      </c>
    </row>
    <row r="35" spans="1:60" s="36" customFormat="1" ht="15">
      <c r="A35" s="86">
        <v>23</v>
      </c>
      <c r="B35" s="38" t="s">
        <v>233</v>
      </c>
      <c r="C35" s="15">
        <v>0.60799999999999998</v>
      </c>
      <c r="D35" s="15">
        <v>0.60699999999999998</v>
      </c>
      <c r="E35" s="15">
        <v>7.0000000000000001E-3</v>
      </c>
      <c r="F35" s="15">
        <v>0.60099999999999998</v>
      </c>
      <c r="G35" s="30">
        <v>0.32300000000000001</v>
      </c>
      <c r="H35" s="15">
        <v>8.1000000000000003E-2</v>
      </c>
      <c r="I35" s="15">
        <v>8.1000000000000003E-2</v>
      </c>
      <c r="J35" s="15">
        <v>0.14099999999999999</v>
      </c>
      <c r="K35" s="15"/>
      <c r="L35" s="15">
        <v>0.02</v>
      </c>
      <c r="M35" s="15">
        <v>7.5999999999999998E-2</v>
      </c>
      <c r="N35" s="15">
        <v>0.158</v>
      </c>
      <c r="O35" s="30">
        <v>1.6990000000000001</v>
      </c>
      <c r="P35" s="15">
        <v>0.871</v>
      </c>
      <c r="Q35" s="15">
        <v>0.188</v>
      </c>
      <c r="R35" s="15">
        <v>0.55300000000000005</v>
      </c>
      <c r="S35" s="15">
        <v>8.6999999999999994E-2</v>
      </c>
      <c r="T35" s="15">
        <v>0.23100000000000001</v>
      </c>
      <c r="U35" s="15">
        <v>0.28999999999999998</v>
      </c>
      <c r="V35" s="30">
        <v>4.6000000000000005</v>
      </c>
      <c r="W35" s="15">
        <v>0.23</v>
      </c>
      <c r="X35" s="15">
        <v>0.96599999999999997</v>
      </c>
      <c r="Y35" s="31">
        <v>5.8</v>
      </c>
      <c r="Z35" s="33"/>
      <c r="AA35" s="32"/>
      <c r="AB35" s="32"/>
      <c r="AC35" s="79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4" t="e">
        <f>Y35*#REF!</f>
        <v>#REF!</v>
      </c>
      <c r="AW35" s="36">
        <v>2.1800000000000002</v>
      </c>
      <c r="AX35" s="35">
        <f t="shared" si="8"/>
        <v>3.6199999999999997</v>
      </c>
      <c r="AY35" s="35">
        <v>2.1429032258064518</v>
      </c>
      <c r="AZ35" s="39">
        <f t="shared" si="9"/>
        <v>-3.6570967741935481</v>
      </c>
      <c r="BB35" s="36">
        <v>2.7</v>
      </c>
      <c r="BC35" s="35">
        <v>2.66</v>
      </c>
      <c r="BD35" s="35">
        <f t="shared" si="10"/>
        <v>3.1399999999999997</v>
      </c>
      <c r="BE35" s="36">
        <v>3.34</v>
      </c>
      <c r="BF35" s="35">
        <f t="shared" si="4"/>
        <v>-2.46</v>
      </c>
      <c r="BG35" s="36" t="e">
        <f>Y35*#REF!</f>
        <v>#REF!</v>
      </c>
      <c r="BH35" s="36" t="e">
        <f>X35*#REF!</f>
        <v>#REF!</v>
      </c>
    </row>
    <row r="36" spans="1:60" s="36" customFormat="1" ht="15">
      <c r="A36" s="87"/>
      <c r="B36" s="38" t="s">
        <v>234</v>
      </c>
      <c r="C36" s="15">
        <v>0.60799999999999998</v>
      </c>
      <c r="D36" s="15">
        <v>0.60699999999999998</v>
      </c>
      <c r="E36" s="15">
        <v>7.0000000000000001E-3</v>
      </c>
      <c r="F36" s="15">
        <v>0.56899999999999995</v>
      </c>
      <c r="G36" s="15">
        <v>0.32300000000000001</v>
      </c>
      <c r="H36" s="15">
        <v>8.1000000000000003E-2</v>
      </c>
      <c r="I36" s="15">
        <v>8.1000000000000003E-2</v>
      </c>
      <c r="J36" s="15">
        <v>0.14099999999999999</v>
      </c>
      <c r="K36" s="15"/>
      <c r="L36" s="15">
        <v>0.02</v>
      </c>
      <c r="M36" s="15">
        <v>7.5999999999999998E-2</v>
      </c>
      <c r="N36" s="15">
        <v>0.158</v>
      </c>
      <c r="O36" s="15">
        <v>1.6990000000000001</v>
      </c>
      <c r="P36" s="15">
        <v>0.871</v>
      </c>
      <c r="Q36" s="15">
        <v>0.188</v>
      </c>
      <c r="R36" s="15">
        <v>0.55300000000000005</v>
      </c>
      <c r="S36" s="15">
        <v>8.6999999999999994E-2</v>
      </c>
      <c r="T36" s="15">
        <v>0.23100000000000001</v>
      </c>
      <c r="U36" s="15">
        <v>0.28999999999999998</v>
      </c>
      <c r="V36" s="30">
        <v>4.5680000000000005</v>
      </c>
      <c r="W36" s="15">
        <v>0.22800000000000001</v>
      </c>
      <c r="X36" s="15">
        <v>0.95899999999999996</v>
      </c>
      <c r="Y36" s="31">
        <v>5.76</v>
      </c>
      <c r="Z36" s="33"/>
      <c r="AA36" s="32"/>
      <c r="AB36" s="32"/>
      <c r="AC36" s="79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55"/>
      <c r="AW36" s="15">
        <f t="shared" ref="AW36:BD36" si="11">AW35</f>
        <v>2.1800000000000002</v>
      </c>
      <c r="AX36" s="15">
        <f t="shared" si="11"/>
        <v>3.6199999999999997</v>
      </c>
      <c r="AY36" s="15">
        <f t="shared" si="11"/>
        <v>2.1429032258064518</v>
      </c>
      <c r="AZ36" s="15">
        <f t="shared" si="11"/>
        <v>-3.6570967741935481</v>
      </c>
      <c r="BA36" s="15">
        <f t="shared" si="11"/>
        <v>0</v>
      </c>
      <c r="BB36" s="15">
        <f t="shared" si="11"/>
        <v>2.7</v>
      </c>
      <c r="BC36" s="15">
        <f t="shared" si="11"/>
        <v>2.66</v>
      </c>
      <c r="BD36" s="15">
        <f t="shared" si="11"/>
        <v>3.1399999999999997</v>
      </c>
      <c r="BE36" s="36">
        <v>3.32</v>
      </c>
      <c r="BF36" s="35">
        <f t="shared" si="4"/>
        <v>-2.44</v>
      </c>
      <c r="BG36" s="36" t="e">
        <f>Y36*#REF!</f>
        <v>#REF!</v>
      </c>
      <c r="BH36" s="36" t="e">
        <f>X36*#REF!</f>
        <v>#REF!</v>
      </c>
    </row>
    <row r="37" spans="1:60" s="36" customFormat="1" ht="15">
      <c r="A37" s="28">
        <v>24</v>
      </c>
      <c r="B37" s="29" t="s">
        <v>47</v>
      </c>
      <c r="C37" s="15">
        <v>0.49199999999999999</v>
      </c>
      <c r="D37" s="15">
        <v>0.39</v>
      </c>
      <c r="E37" s="15">
        <v>8.9999999999999993E-3</v>
      </c>
      <c r="F37" s="15">
        <v>0.153</v>
      </c>
      <c r="G37" s="30">
        <v>0.27200000000000002</v>
      </c>
      <c r="H37" s="15">
        <v>5.8999999999999997E-2</v>
      </c>
      <c r="I37" s="15">
        <v>5.8999999999999997E-2</v>
      </c>
      <c r="J37" s="15">
        <v>0.13400000000000001</v>
      </c>
      <c r="K37" s="15"/>
      <c r="L37" s="15">
        <v>0.02</v>
      </c>
      <c r="M37" s="15">
        <v>5.0999999999999997E-2</v>
      </c>
      <c r="N37" s="15">
        <v>0.191</v>
      </c>
      <c r="O37" s="30">
        <v>1.157</v>
      </c>
      <c r="P37" s="15">
        <v>0.54100000000000004</v>
      </c>
      <c r="Q37" s="15">
        <v>0.2</v>
      </c>
      <c r="R37" s="15">
        <v>0.35299999999999998</v>
      </c>
      <c r="S37" s="15">
        <v>6.3E-2</v>
      </c>
      <c r="T37" s="15">
        <v>0.45200000000000001</v>
      </c>
      <c r="U37" s="15">
        <v>0.35699999999999998</v>
      </c>
      <c r="V37" s="30">
        <v>3.5239999999999996</v>
      </c>
      <c r="W37" s="15">
        <v>0.17599999999999999</v>
      </c>
      <c r="X37" s="15">
        <v>0.74</v>
      </c>
      <c r="Y37" s="31">
        <v>4.4400000000000004</v>
      </c>
      <c r="Z37" s="33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4" t="e">
        <f>Y37*#REF!</f>
        <v>#REF!</v>
      </c>
      <c r="AW37" s="36">
        <v>2.33</v>
      </c>
      <c r="AX37" s="35">
        <f>Y37-AW37</f>
        <v>2.1100000000000003</v>
      </c>
      <c r="AY37" s="35">
        <v>2.2930645161290317</v>
      </c>
      <c r="AZ37" s="39">
        <f>AY37-Y37</f>
        <v>-2.1469354838709687</v>
      </c>
      <c r="BB37" s="36">
        <v>2.93</v>
      </c>
      <c r="BC37" s="35">
        <v>2.89</v>
      </c>
      <c r="BD37" s="35">
        <f>Y37-BC37</f>
        <v>1.5500000000000003</v>
      </c>
      <c r="BE37" s="36">
        <v>2.94</v>
      </c>
      <c r="BF37" s="35">
        <f t="shared" si="4"/>
        <v>-1.5000000000000004</v>
      </c>
      <c r="BG37" s="36" t="e">
        <f>Y37*#REF!</f>
        <v>#REF!</v>
      </c>
      <c r="BH37" s="36" t="e">
        <f>X37*#REF!</f>
        <v>#REF!</v>
      </c>
    </row>
    <row r="38" spans="1:60" s="36" customFormat="1" ht="15">
      <c r="A38" s="28">
        <v>25</v>
      </c>
      <c r="B38" s="29" t="s">
        <v>48</v>
      </c>
      <c r="C38" s="15">
        <v>0.69599999999999995</v>
      </c>
      <c r="D38" s="15">
        <v>0.69899999999999995</v>
      </c>
      <c r="E38" s="15">
        <v>4.0000000000000001E-3</v>
      </c>
      <c r="F38" s="15">
        <v>0.66</v>
      </c>
      <c r="G38" s="30">
        <v>0.27900000000000003</v>
      </c>
      <c r="H38" s="15">
        <v>5.3999999999999999E-2</v>
      </c>
      <c r="I38" s="15">
        <v>5.3999999999999999E-2</v>
      </c>
      <c r="J38" s="15">
        <v>0.151</v>
      </c>
      <c r="K38" s="15"/>
      <c r="L38" s="15">
        <v>0.02</v>
      </c>
      <c r="M38" s="15">
        <v>7.8E-2</v>
      </c>
      <c r="N38" s="15">
        <v>0.26400000000000001</v>
      </c>
      <c r="O38" s="30">
        <v>1.6180000000000001</v>
      </c>
      <c r="P38" s="15">
        <v>0.84499999999999997</v>
      </c>
      <c r="Q38" s="15">
        <v>0.17499999999999999</v>
      </c>
      <c r="R38" s="15">
        <v>0.51400000000000001</v>
      </c>
      <c r="S38" s="15">
        <v>8.4000000000000005E-2</v>
      </c>
      <c r="T38" s="15">
        <v>0.21299999999999999</v>
      </c>
      <c r="U38" s="15">
        <v>0.251</v>
      </c>
      <c r="V38" s="30">
        <v>4.7620000000000005</v>
      </c>
      <c r="W38" s="15">
        <v>0.23799999999999999</v>
      </c>
      <c r="X38" s="15">
        <v>1</v>
      </c>
      <c r="Y38" s="31">
        <v>6</v>
      </c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4" t="e">
        <f>Y38*#REF!</f>
        <v>#REF!</v>
      </c>
      <c r="AW38" s="36">
        <v>2.3199999999999998</v>
      </c>
      <c r="AX38" s="35">
        <f>Y38-AW38</f>
        <v>3.68</v>
      </c>
      <c r="AY38" s="35">
        <v>2.2896774193548386</v>
      </c>
      <c r="AZ38" s="39">
        <f>AY38-Y38</f>
        <v>-3.7103225806451614</v>
      </c>
      <c r="BB38" s="36">
        <v>2.87</v>
      </c>
      <c r="BC38" s="35">
        <v>2.75</v>
      </c>
      <c r="BD38" s="35">
        <f>Y38-BC38</f>
        <v>3.25</v>
      </c>
      <c r="BE38" s="36">
        <v>3.37</v>
      </c>
      <c r="BF38" s="35">
        <f t="shared" si="4"/>
        <v>-2.63</v>
      </c>
      <c r="BG38" s="36" t="e">
        <f>Y38*#REF!</f>
        <v>#REF!</v>
      </c>
      <c r="BH38" s="36" t="e">
        <f>X38*#REF!</f>
        <v>#REF!</v>
      </c>
    </row>
    <row r="39" spans="1:60" s="36" customFormat="1" ht="15">
      <c r="A39" s="28">
        <v>26</v>
      </c>
      <c r="B39" s="29" t="s">
        <v>49</v>
      </c>
      <c r="C39" s="15">
        <v>0.76900000000000002</v>
      </c>
      <c r="D39" s="15">
        <v>0.45800000000000002</v>
      </c>
      <c r="E39" s="15">
        <v>5.0000000000000001E-3</v>
      </c>
      <c r="F39" s="15">
        <v>0.51500000000000001</v>
      </c>
      <c r="G39" s="30">
        <v>0.251</v>
      </c>
      <c r="H39" s="15">
        <v>6.0999999999999999E-2</v>
      </c>
      <c r="I39" s="15">
        <v>6.0999999999999999E-2</v>
      </c>
      <c r="J39" s="15">
        <v>0.109</v>
      </c>
      <c r="K39" s="15"/>
      <c r="L39" s="15">
        <v>0.02</v>
      </c>
      <c r="M39" s="15">
        <v>6.7000000000000004E-2</v>
      </c>
      <c r="N39" s="15">
        <v>0.23400000000000001</v>
      </c>
      <c r="O39" s="30">
        <v>1.2100000000000002</v>
      </c>
      <c r="P39" s="15">
        <v>0.46700000000000003</v>
      </c>
      <c r="Q39" s="15">
        <v>0.185</v>
      </c>
      <c r="R39" s="15">
        <v>0.47599999999999998</v>
      </c>
      <c r="S39" s="15">
        <v>8.2000000000000003E-2</v>
      </c>
      <c r="T39" s="15">
        <v>0.188</v>
      </c>
      <c r="U39" s="15">
        <v>0.20599999999999999</v>
      </c>
      <c r="V39" s="30">
        <v>3.9030000000000005</v>
      </c>
      <c r="W39" s="15">
        <v>0.19500000000000001</v>
      </c>
      <c r="X39" s="15">
        <v>0.82</v>
      </c>
      <c r="Y39" s="31">
        <v>4.92</v>
      </c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4" t="e">
        <f>Y39*#REF!</f>
        <v>#REF!</v>
      </c>
      <c r="AW39" s="36">
        <v>2.15</v>
      </c>
      <c r="AX39" s="35">
        <f>Y39-AW39</f>
        <v>2.77</v>
      </c>
      <c r="AY39" s="35">
        <v>2.1327419354838719</v>
      </c>
      <c r="AZ39" s="39">
        <f>AY39-Y39</f>
        <v>-2.787258064516128</v>
      </c>
      <c r="BB39" s="36">
        <v>2.82</v>
      </c>
      <c r="BC39" s="35">
        <v>2.84</v>
      </c>
      <c r="BD39" s="35">
        <f>Y39-BC39</f>
        <v>2.08</v>
      </c>
      <c r="BE39" s="36">
        <v>3.18</v>
      </c>
      <c r="BF39" s="35">
        <f t="shared" si="4"/>
        <v>-1.7399999999999998</v>
      </c>
      <c r="BG39" s="36" t="e">
        <f>Y39*#REF!</f>
        <v>#REF!</v>
      </c>
      <c r="BH39" s="36" t="e">
        <f>X39*#REF!</f>
        <v>#REF!</v>
      </c>
    </row>
    <row r="40" spans="1:60" s="36" customFormat="1" ht="29.25">
      <c r="A40" s="86">
        <v>27</v>
      </c>
      <c r="B40" s="37" t="s">
        <v>235</v>
      </c>
      <c r="C40" s="15">
        <v>1.321</v>
      </c>
      <c r="D40" s="15">
        <v>0.51300000000000001</v>
      </c>
      <c r="E40" s="15">
        <v>4.0000000000000001E-3</v>
      </c>
      <c r="F40" s="15">
        <v>0.88500000000000001</v>
      </c>
      <c r="G40" s="30">
        <v>0.33900000000000002</v>
      </c>
      <c r="H40" s="15">
        <v>9.6000000000000002E-2</v>
      </c>
      <c r="I40" s="15">
        <v>9.6000000000000002E-2</v>
      </c>
      <c r="J40" s="15">
        <v>0.127</v>
      </c>
      <c r="K40" s="15"/>
      <c r="L40" s="15">
        <v>0.02</v>
      </c>
      <c r="M40" s="15">
        <v>7.3999999999999996E-2</v>
      </c>
      <c r="N40" s="15">
        <v>0.19600000000000001</v>
      </c>
      <c r="O40" s="30">
        <v>1.327</v>
      </c>
      <c r="P40" s="15">
        <v>0.59199999999999997</v>
      </c>
      <c r="Q40" s="15">
        <v>0.17699999999999999</v>
      </c>
      <c r="R40" s="15">
        <v>0.47599999999999998</v>
      </c>
      <c r="S40" s="15">
        <v>8.2000000000000003E-2</v>
      </c>
      <c r="T40" s="15">
        <v>0.42899999999999999</v>
      </c>
      <c r="U40" s="15">
        <v>0.219</v>
      </c>
      <c r="V40" s="30">
        <v>5.3069999999999995</v>
      </c>
      <c r="W40" s="15">
        <v>0.26500000000000001</v>
      </c>
      <c r="X40" s="15">
        <v>1.1140000000000001</v>
      </c>
      <c r="Y40" s="31">
        <v>6.69</v>
      </c>
      <c r="Z40" s="33"/>
      <c r="AA40" s="32"/>
      <c r="AB40" s="32"/>
      <c r="AC40" s="79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4" t="e">
        <f>Y40*#REF!</f>
        <v>#REF!</v>
      </c>
      <c r="AW40" s="36">
        <v>2.6</v>
      </c>
      <c r="AX40" s="35">
        <f>Y40-AW40</f>
        <v>4.09</v>
      </c>
      <c r="AY40" s="35">
        <v>2.5606451612903225</v>
      </c>
      <c r="AZ40" s="39">
        <f>AY40-Y40</f>
        <v>-4.1293548387096779</v>
      </c>
      <c r="BB40" s="36">
        <v>3.28</v>
      </c>
      <c r="BC40" s="35">
        <v>3.16</v>
      </c>
      <c r="BD40" s="35">
        <f>Y40-BC40</f>
        <v>3.5300000000000002</v>
      </c>
      <c r="BE40" s="36">
        <v>4.08</v>
      </c>
      <c r="BF40" s="35">
        <f t="shared" si="4"/>
        <v>-2.6100000000000003</v>
      </c>
      <c r="BG40" s="36" t="e">
        <f>Y40*#REF!</f>
        <v>#REF!</v>
      </c>
      <c r="BH40" s="36" t="e">
        <f>X40*#REF!</f>
        <v>#REF!</v>
      </c>
    </row>
    <row r="41" spans="1:60" s="36" customFormat="1" ht="15">
      <c r="A41" s="87"/>
      <c r="B41" s="37" t="s">
        <v>236</v>
      </c>
      <c r="C41" s="15">
        <v>1.321</v>
      </c>
      <c r="D41" s="15">
        <v>0.51300000000000001</v>
      </c>
      <c r="E41" s="15">
        <v>4.0000000000000001E-3</v>
      </c>
      <c r="F41" s="15">
        <v>0.65</v>
      </c>
      <c r="G41" s="15">
        <v>0.33900000000000002</v>
      </c>
      <c r="H41" s="15">
        <v>9.6000000000000002E-2</v>
      </c>
      <c r="I41" s="15">
        <v>9.6000000000000002E-2</v>
      </c>
      <c r="J41" s="15">
        <v>0.127</v>
      </c>
      <c r="K41" s="15"/>
      <c r="L41" s="15">
        <v>0.02</v>
      </c>
      <c r="M41" s="15">
        <v>7.3999999999999996E-2</v>
      </c>
      <c r="N41" s="15">
        <v>0.19600000000000001</v>
      </c>
      <c r="O41" s="15">
        <v>1.327</v>
      </c>
      <c r="P41" s="15">
        <v>0.59199999999999997</v>
      </c>
      <c r="Q41" s="15">
        <v>0.17699999999999999</v>
      </c>
      <c r="R41" s="15">
        <v>0.47599999999999998</v>
      </c>
      <c r="S41" s="15">
        <v>8.2000000000000003E-2</v>
      </c>
      <c r="T41" s="15">
        <v>0.42899999999999999</v>
      </c>
      <c r="U41" s="15">
        <v>0.219</v>
      </c>
      <c r="V41" s="30">
        <v>5.0720000000000001</v>
      </c>
      <c r="W41" s="15">
        <v>0.254</v>
      </c>
      <c r="X41" s="15">
        <v>1.0649999999999999</v>
      </c>
      <c r="Y41" s="31">
        <v>6.39</v>
      </c>
      <c r="Z41" s="33"/>
      <c r="AA41" s="32"/>
      <c r="AB41" s="32"/>
      <c r="AC41" s="79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4"/>
      <c r="AX41" s="35"/>
      <c r="AY41" s="35"/>
      <c r="AZ41" s="39"/>
      <c r="BC41" s="35"/>
      <c r="BD41" s="35"/>
      <c r="BE41" s="36">
        <v>3.87</v>
      </c>
      <c r="BF41" s="35">
        <f t="shared" si="4"/>
        <v>-2.5199999999999996</v>
      </c>
      <c r="BG41" s="36" t="e">
        <f>Y41*#REF!</f>
        <v>#REF!</v>
      </c>
      <c r="BH41" s="36" t="e">
        <f>X41*#REF!</f>
        <v>#REF!</v>
      </c>
    </row>
    <row r="42" spans="1:60" s="36" customFormat="1" ht="15">
      <c r="A42" s="28">
        <v>28</v>
      </c>
      <c r="B42" s="29" t="s">
        <v>205</v>
      </c>
      <c r="C42" s="15">
        <v>0.58899999999999997</v>
      </c>
      <c r="D42" s="15">
        <v>0.51600000000000001</v>
      </c>
      <c r="E42" s="15">
        <v>5.0000000000000001E-3</v>
      </c>
      <c r="F42" s="15">
        <v>0.90900000000000003</v>
      </c>
      <c r="G42" s="30">
        <v>0.23799999999999999</v>
      </c>
      <c r="H42" s="15">
        <v>6.2E-2</v>
      </c>
      <c r="I42" s="15">
        <v>6.2E-2</v>
      </c>
      <c r="J42" s="15">
        <v>9.4E-2</v>
      </c>
      <c r="K42" s="15"/>
      <c r="L42" s="15">
        <v>0.02</v>
      </c>
      <c r="M42" s="15">
        <v>7.0000000000000007E-2</v>
      </c>
      <c r="N42" s="15">
        <v>0.16700000000000001</v>
      </c>
      <c r="O42" s="30">
        <v>1.3060000000000003</v>
      </c>
      <c r="P42" s="15">
        <v>0.48899999999999999</v>
      </c>
      <c r="Q42" s="15">
        <v>0.17199999999999999</v>
      </c>
      <c r="R42" s="15">
        <v>0.55900000000000005</v>
      </c>
      <c r="S42" s="15">
        <v>8.5999999999999993E-2</v>
      </c>
      <c r="T42" s="15">
        <v>0.317</v>
      </c>
      <c r="U42" s="15">
        <v>0.28799999999999998</v>
      </c>
      <c r="V42" s="30">
        <v>4.4050000000000002</v>
      </c>
      <c r="W42" s="15">
        <v>0.22</v>
      </c>
      <c r="X42" s="15">
        <v>0.92500000000000004</v>
      </c>
      <c r="Y42" s="31">
        <v>5.55</v>
      </c>
      <c r="Z42" s="33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4" t="e">
        <f>Y42*#REF!</f>
        <v>#REF!</v>
      </c>
      <c r="AW42" s="36">
        <v>2.23</v>
      </c>
      <c r="AX42" s="35">
        <f t="shared" ref="AX42:AX51" si="12">Y42-AW42</f>
        <v>3.32</v>
      </c>
      <c r="AY42" s="35">
        <v>2.193709677419355</v>
      </c>
      <c r="AZ42" s="39">
        <f t="shared" ref="AZ42:AZ51" si="13">AY42-Y42</f>
        <v>-3.3562903225806449</v>
      </c>
      <c r="BB42" s="36">
        <v>3</v>
      </c>
      <c r="BC42" s="35">
        <v>2.85</v>
      </c>
      <c r="BD42" s="35">
        <f t="shared" ref="BD42:BD51" si="14">Y42-BC42</f>
        <v>2.6999999999999997</v>
      </c>
      <c r="BE42" s="36">
        <v>3.48</v>
      </c>
      <c r="BF42" s="35">
        <f t="shared" si="4"/>
        <v>-2.0699999999999998</v>
      </c>
      <c r="BG42" s="36" t="e">
        <f>Y42*#REF!</f>
        <v>#REF!</v>
      </c>
      <c r="BH42" s="36" t="e">
        <f>X42*#REF!</f>
        <v>#REF!</v>
      </c>
    </row>
    <row r="43" spans="1:60" s="36" customFormat="1" ht="15">
      <c r="A43" s="28">
        <v>29</v>
      </c>
      <c r="B43" s="29" t="s">
        <v>237</v>
      </c>
      <c r="C43" s="15">
        <v>0.505</v>
      </c>
      <c r="D43" s="15">
        <v>0.58499999999999996</v>
      </c>
      <c r="E43" s="15">
        <v>5.0000000000000001E-3</v>
      </c>
      <c r="F43" s="15">
        <v>0.90700000000000003</v>
      </c>
      <c r="G43" s="30">
        <v>0.25900000000000001</v>
      </c>
      <c r="H43" s="15">
        <v>6.6000000000000003E-2</v>
      </c>
      <c r="I43" s="15">
        <v>6.6000000000000003E-2</v>
      </c>
      <c r="J43" s="15">
        <v>0.107</v>
      </c>
      <c r="K43" s="15"/>
      <c r="L43" s="15">
        <v>0.02</v>
      </c>
      <c r="M43" s="15">
        <v>7.0000000000000007E-2</v>
      </c>
      <c r="N43" s="15">
        <v>0.16800000000000001</v>
      </c>
      <c r="O43" s="30">
        <v>1.2130000000000001</v>
      </c>
      <c r="P43" s="15">
        <v>0.41799999999999998</v>
      </c>
      <c r="Q43" s="15">
        <v>0.17199999999999999</v>
      </c>
      <c r="R43" s="15">
        <v>0.53800000000000003</v>
      </c>
      <c r="S43" s="15">
        <v>8.5000000000000006E-2</v>
      </c>
      <c r="T43" s="15">
        <v>0.28599999999999998</v>
      </c>
      <c r="U43" s="15">
        <v>0.20399999999999999</v>
      </c>
      <c r="V43" s="30">
        <v>4.202</v>
      </c>
      <c r="W43" s="15">
        <v>0.21</v>
      </c>
      <c r="X43" s="15">
        <v>0.88200000000000001</v>
      </c>
      <c r="Y43" s="31">
        <v>5.29</v>
      </c>
      <c r="Z43" s="33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4" t="e">
        <f>Y43*#REF!</f>
        <v>#REF!</v>
      </c>
      <c r="AW43" s="36">
        <v>2.15</v>
      </c>
      <c r="AX43" s="35">
        <f t="shared" si="12"/>
        <v>3.14</v>
      </c>
      <c r="AY43" s="35">
        <v>2.1203225806451615</v>
      </c>
      <c r="AZ43" s="39">
        <f t="shared" si="13"/>
        <v>-3.1696774193548385</v>
      </c>
      <c r="BB43" s="36">
        <v>2.85</v>
      </c>
      <c r="BC43" s="35">
        <v>2.82</v>
      </c>
      <c r="BD43" s="35">
        <f t="shared" si="14"/>
        <v>2.4700000000000002</v>
      </c>
      <c r="BE43" s="36">
        <v>3.71</v>
      </c>
      <c r="BF43" s="35">
        <f t="shared" si="4"/>
        <v>-1.58</v>
      </c>
      <c r="BG43" s="36" t="e">
        <f>Y43*#REF!</f>
        <v>#REF!</v>
      </c>
      <c r="BH43" s="36" t="e">
        <f>X43*#REF!</f>
        <v>#REF!</v>
      </c>
    </row>
    <row r="44" spans="1:60" s="36" customFormat="1" ht="15">
      <c r="A44" s="28">
        <v>30</v>
      </c>
      <c r="B44" s="29" t="s">
        <v>206</v>
      </c>
      <c r="C44" s="15">
        <v>0.628</v>
      </c>
      <c r="D44" s="15">
        <v>0.65</v>
      </c>
      <c r="E44" s="15">
        <v>6.0000000000000001E-3</v>
      </c>
      <c r="F44" s="15">
        <v>0.66200000000000003</v>
      </c>
      <c r="G44" s="30">
        <v>0.26500000000000001</v>
      </c>
      <c r="H44" s="15">
        <v>6.4000000000000001E-2</v>
      </c>
      <c r="I44" s="15">
        <v>6.4000000000000001E-2</v>
      </c>
      <c r="J44" s="15">
        <v>0.11700000000000001</v>
      </c>
      <c r="K44" s="15"/>
      <c r="L44" s="15">
        <v>0.02</v>
      </c>
      <c r="M44" s="15">
        <v>7.0999999999999994E-2</v>
      </c>
      <c r="N44" s="15">
        <v>0.19500000000000001</v>
      </c>
      <c r="O44" s="30">
        <v>1.3089999999999999</v>
      </c>
      <c r="P44" s="15">
        <v>0.48199999999999998</v>
      </c>
      <c r="Q44" s="15">
        <v>0.17399999999999999</v>
      </c>
      <c r="R44" s="15">
        <v>0.56599999999999995</v>
      </c>
      <c r="S44" s="15">
        <v>8.6999999999999994E-2</v>
      </c>
      <c r="T44" s="15">
        <v>0.31</v>
      </c>
      <c r="U44" s="15">
        <v>0.22800000000000001</v>
      </c>
      <c r="V44" s="30">
        <v>4.3240000000000007</v>
      </c>
      <c r="W44" s="15">
        <v>0.216</v>
      </c>
      <c r="X44" s="15">
        <v>0.90800000000000003</v>
      </c>
      <c r="Y44" s="31">
        <v>5.45</v>
      </c>
      <c r="Z44" s="33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4" t="e">
        <f>Y44*#REF!</f>
        <v>#REF!</v>
      </c>
      <c r="AW44" s="35">
        <v>2.2999999999999998</v>
      </c>
      <c r="AX44" s="35">
        <f t="shared" si="12"/>
        <v>3.1500000000000004</v>
      </c>
      <c r="AY44" s="35">
        <v>2.2625806451612904</v>
      </c>
      <c r="AZ44" s="39">
        <f t="shared" si="13"/>
        <v>-3.1874193548387098</v>
      </c>
      <c r="BB44" s="36">
        <v>2.84</v>
      </c>
      <c r="BC44" s="35">
        <v>2.85</v>
      </c>
      <c r="BD44" s="35">
        <f t="shared" si="14"/>
        <v>2.6</v>
      </c>
      <c r="BE44" s="36">
        <v>3.41</v>
      </c>
      <c r="BF44" s="35">
        <f t="shared" si="4"/>
        <v>-2.04</v>
      </c>
      <c r="BG44" s="36" t="e">
        <f>Y44*#REF!</f>
        <v>#REF!</v>
      </c>
      <c r="BH44" s="36" t="e">
        <f>X44*#REF!</f>
        <v>#REF!</v>
      </c>
    </row>
    <row r="45" spans="1:60" s="36" customFormat="1" ht="15">
      <c r="A45" s="28">
        <v>31</v>
      </c>
      <c r="B45" s="29" t="s">
        <v>50</v>
      </c>
      <c r="C45" s="15">
        <v>0.498</v>
      </c>
      <c r="D45" s="15">
        <v>0.48899999999999999</v>
      </c>
      <c r="E45" s="15">
        <v>4.0000000000000001E-3</v>
      </c>
      <c r="F45" s="15">
        <v>0.61299999999999999</v>
      </c>
      <c r="G45" s="30">
        <v>0.28100000000000003</v>
      </c>
      <c r="H45" s="15">
        <v>6.8000000000000005E-2</v>
      </c>
      <c r="I45" s="15">
        <v>6.8000000000000005E-2</v>
      </c>
      <c r="J45" s="15">
        <v>0.125</v>
      </c>
      <c r="K45" s="15"/>
      <c r="L45" s="15">
        <v>0.02</v>
      </c>
      <c r="M45" s="15">
        <v>6.5000000000000002E-2</v>
      </c>
      <c r="N45" s="15">
        <v>0.39300000000000002</v>
      </c>
      <c r="O45" s="30">
        <v>1.266</v>
      </c>
      <c r="P45" s="15">
        <v>0.52100000000000002</v>
      </c>
      <c r="Q45" s="15">
        <v>0.191</v>
      </c>
      <c r="R45" s="15">
        <v>0.47199999999999998</v>
      </c>
      <c r="S45" s="15">
        <v>8.2000000000000003E-2</v>
      </c>
      <c r="T45" s="15">
        <v>0.11899999999999999</v>
      </c>
      <c r="U45" s="15">
        <v>0.27</v>
      </c>
      <c r="V45" s="30">
        <v>3.9979999999999993</v>
      </c>
      <c r="W45" s="15">
        <v>0.2</v>
      </c>
      <c r="X45" s="15">
        <v>0.84</v>
      </c>
      <c r="Y45" s="31">
        <v>5.04</v>
      </c>
      <c r="Z45" s="33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4" t="e">
        <f>Y45*#REF!</f>
        <v>#REF!</v>
      </c>
      <c r="AW45" s="36">
        <v>2.25</v>
      </c>
      <c r="AX45" s="35">
        <f t="shared" si="12"/>
        <v>2.79</v>
      </c>
      <c r="AY45" s="35">
        <v>2.2185483870967735</v>
      </c>
      <c r="AZ45" s="39">
        <f t="shared" si="13"/>
        <v>-2.8214516129032265</v>
      </c>
      <c r="BB45" s="36">
        <v>2.85</v>
      </c>
      <c r="BC45" s="35">
        <v>2.77</v>
      </c>
      <c r="BD45" s="35">
        <f t="shared" si="14"/>
        <v>2.27</v>
      </c>
      <c r="BE45" s="36">
        <v>3.17</v>
      </c>
      <c r="BF45" s="35">
        <f t="shared" si="4"/>
        <v>-1.87</v>
      </c>
      <c r="BG45" s="36" t="e">
        <f>Y45*#REF!</f>
        <v>#REF!</v>
      </c>
      <c r="BH45" s="36" t="e">
        <f>X45*#REF!</f>
        <v>#REF!</v>
      </c>
    </row>
    <row r="46" spans="1:60" s="36" customFormat="1" ht="15">
      <c r="A46" s="28">
        <v>32</v>
      </c>
      <c r="B46" s="29" t="s">
        <v>51</v>
      </c>
      <c r="C46" s="15">
        <v>1.0669999999999999</v>
      </c>
      <c r="D46" s="15">
        <v>0.54800000000000004</v>
      </c>
      <c r="E46" s="15">
        <v>4.0000000000000001E-3</v>
      </c>
      <c r="F46" s="15">
        <v>0.48099999999999998</v>
      </c>
      <c r="G46" s="30">
        <v>0.26100000000000001</v>
      </c>
      <c r="H46" s="15">
        <v>6.7000000000000004E-2</v>
      </c>
      <c r="I46" s="15">
        <v>6.7000000000000004E-2</v>
      </c>
      <c r="J46" s="15">
        <v>0.107</v>
      </c>
      <c r="K46" s="15"/>
      <c r="L46" s="15">
        <v>0.02</v>
      </c>
      <c r="M46" s="15">
        <v>6.2E-2</v>
      </c>
      <c r="N46" s="15">
        <v>0.22</v>
      </c>
      <c r="O46" s="30">
        <v>1.204</v>
      </c>
      <c r="P46" s="15">
        <v>0.5</v>
      </c>
      <c r="Q46" s="15">
        <v>0.183</v>
      </c>
      <c r="R46" s="15">
        <v>0.442</v>
      </c>
      <c r="S46" s="15">
        <v>7.9000000000000001E-2</v>
      </c>
      <c r="T46" s="15">
        <v>0.26900000000000002</v>
      </c>
      <c r="U46" s="15">
        <v>0.39900000000000002</v>
      </c>
      <c r="V46" s="30">
        <v>4.5149999999999997</v>
      </c>
      <c r="W46" s="15">
        <v>0.22600000000000001</v>
      </c>
      <c r="X46" s="15">
        <v>0.94799999999999995</v>
      </c>
      <c r="Y46" s="31">
        <v>5.69</v>
      </c>
      <c r="Z46" s="33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4" t="e">
        <f>Y46*#REF!</f>
        <v>#REF!</v>
      </c>
      <c r="AW46" s="36">
        <v>2.4500000000000002</v>
      </c>
      <c r="AX46" s="35">
        <f t="shared" si="12"/>
        <v>3.24</v>
      </c>
      <c r="AY46" s="35">
        <v>2.4059677419354841</v>
      </c>
      <c r="AZ46" s="39">
        <f t="shared" si="13"/>
        <v>-3.2840322580645163</v>
      </c>
      <c r="BB46" s="36">
        <v>2.99</v>
      </c>
      <c r="BC46" s="35">
        <v>2.86</v>
      </c>
      <c r="BD46" s="35">
        <f t="shared" si="14"/>
        <v>2.8300000000000005</v>
      </c>
      <c r="BE46" s="36">
        <v>3.28</v>
      </c>
      <c r="BF46" s="35">
        <f t="shared" si="4"/>
        <v>-2.4100000000000006</v>
      </c>
      <c r="BG46" s="36" t="e">
        <f>Y46*#REF!</f>
        <v>#REF!</v>
      </c>
      <c r="BH46" s="36" t="e">
        <f>X46*#REF!</f>
        <v>#REF!</v>
      </c>
    </row>
    <row r="47" spans="1:60" s="36" customFormat="1" ht="15">
      <c r="A47" s="28">
        <v>33</v>
      </c>
      <c r="B47" s="29" t="s">
        <v>52</v>
      </c>
      <c r="C47" s="15">
        <v>0.90800000000000003</v>
      </c>
      <c r="D47" s="15">
        <v>0.80100000000000005</v>
      </c>
      <c r="E47" s="15">
        <v>6.0000000000000001E-3</v>
      </c>
      <c r="F47" s="15">
        <v>1</v>
      </c>
      <c r="G47" s="30">
        <v>0.33200000000000002</v>
      </c>
      <c r="H47" s="15">
        <v>0.08</v>
      </c>
      <c r="I47" s="15">
        <v>0.08</v>
      </c>
      <c r="J47" s="15">
        <v>0.152</v>
      </c>
      <c r="K47" s="15"/>
      <c r="L47" s="15">
        <v>0.02</v>
      </c>
      <c r="M47" s="15">
        <v>7.5999999999999998E-2</v>
      </c>
      <c r="N47" s="15">
        <v>0.27300000000000002</v>
      </c>
      <c r="O47" s="30">
        <v>1.2829999999999999</v>
      </c>
      <c r="P47" s="15">
        <v>0.44500000000000001</v>
      </c>
      <c r="Q47" s="15">
        <v>0.17399999999999999</v>
      </c>
      <c r="R47" s="15">
        <v>0.57599999999999996</v>
      </c>
      <c r="S47" s="15">
        <v>8.7999999999999995E-2</v>
      </c>
      <c r="T47" s="15">
        <v>0.161</v>
      </c>
      <c r="U47" s="15">
        <v>0.32900000000000001</v>
      </c>
      <c r="V47" s="30">
        <v>5.1690000000000005</v>
      </c>
      <c r="W47" s="15">
        <v>0.25800000000000001</v>
      </c>
      <c r="X47" s="15">
        <v>1.085</v>
      </c>
      <c r="Y47" s="31">
        <v>6.51</v>
      </c>
      <c r="Z47" s="33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4" t="e">
        <f>Y47*#REF!</f>
        <v>#REF!</v>
      </c>
      <c r="AW47" s="36">
        <v>2.5499999999999998</v>
      </c>
      <c r="AX47" s="35">
        <f t="shared" si="12"/>
        <v>3.96</v>
      </c>
      <c r="AY47" s="35">
        <v>2.5132258064516129</v>
      </c>
      <c r="AZ47" s="39">
        <f t="shared" si="13"/>
        <v>-3.9967741935483869</v>
      </c>
      <c r="BB47" s="36">
        <v>3.19</v>
      </c>
      <c r="BC47" s="35">
        <v>3.25</v>
      </c>
      <c r="BD47" s="35">
        <f t="shared" si="14"/>
        <v>3.26</v>
      </c>
      <c r="BE47" s="36">
        <v>3.86</v>
      </c>
      <c r="BF47" s="35">
        <f t="shared" si="4"/>
        <v>-2.65</v>
      </c>
      <c r="BG47" s="36" t="e">
        <f>Y47*#REF!</f>
        <v>#REF!</v>
      </c>
      <c r="BH47" s="36" t="e">
        <f>X47*#REF!</f>
        <v>#REF!</v>
      </c>
    </row>
    <row r="48" spans="1:60" s="36" customFormat="1" ht="15">
      <c r="A48" s="28">
        <v>34</v>
      </c>
      <c r="B48" s="29" t="s">
        <v>170</v>
      </c>
      <c r="C48" s="15">
        <v>0.73099999999999998</v>
      </c>
      <c r="D48" s="15">
        <v>0.60699999999999998</v>
      </c>
      <c r="E48" s="15">
        <v>5.0000000000000001E-3</v>
      </c>
      <c r="F48" s="15">
        <v>0.626</v>
      </c>
      <c r="G48" s="30">
        <v>0.30600000000000005</v>
      </c>
      <c r="H48" s="15">
        <v>7.8E-2</v>
      </c>
      <c r="I48" s="15">
        <v>7.8E-2</v>
      </c>
      <c r="J48" s="15">
        <v>0.13</v>
      </c>
      <c r="K48" s="15"/>
      <c r="L48" s="15">
        <v>0.02</v>
      </c>
      <c r="M48" s="15">
        <v>7.6999999999999999E-2</v>
      </c>
      <c r="N48" s="15">
        <v>0.45600000000000002</v>
      </c>
      <c r="O48" s="30">
        <v>1.3540000000000001</v>
      </c>
      <c r="P48" s="15">
        <v>0.504</v>
      </c>
      <c r="Q48" s="15">
        <v>0.19600000000000001</v>
      </c>
      <c r="R48" s="15">
        <v>0.56599999999999995</v>
      </c>
      <c r="S48" s="15">
        <v>8.7999999999999995E-2</v>
      </c>
      <c r="T48" s="15">
        <v>0.45400000000000001</v>
      </c>
      <c r="U48" s="15">
        <v>0.32700000000000001</v>
      </c>
      <c r="V48" s="30">
        <v>4.9430000000000005</v>
      </c>
      <c r="W48" s="15">
        <v>0.247</v>
      </c>
      <c r="X48" s="15">
        <v>1.038</v>
      </c>
      <c r="Y48" s="31">
        <v>6.23</v>
      </c>
      <c r="Z48" s="33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4" t="e">
        <f>Y48*#REF!</f>
        <v>#REF!</v>
      </c>
      <c r="AW48" s="36">
        <v>2.54</v>
      </c>
      <c r="AX48" s="35">
        <f t="shared" si="12"/>
        <v>3.6900000000000004</v>
      </c>
      <c r="AY48" s="35">
        <v>2.5087096774193558</v>
      </c>
      <c r="AZ48" s="39">
        <f t="shared" si="13"/>
        <v>-3.7212903225806446</v>
      </c>
      <c r="BB48" s="36">
        <v>3.27</v>
      </c>
      <c r="BC48" s="35">
        <v>3.17</v>
      </c>
      <c r="BD48" s="35">
        <f t="shared" si="14"/>
        <v>3.0600000000000005</v>
      </c>
      <c r="BE48" s="36">
        <v>3.86</v>
      </c>
      <c r="BF48" s="35">
        <f t="shared" si="4"/>
        <v>-2.3700000000000006</v>
      </c>
      <c r="BG48" s="36" t="e">
        <f>Y48*#REF!</f>
        <v>#REF!</v>
      </c>
      <c r="BH48" s="36" t="e">
        <f>X48*#REF!</f>
        <v>#REF!</v>
      </c>
    </row>
    <row r="49" spans="1:60" s="36" customFormat="1" ht="15">
      <c r="A49" s="28">
        <v>35</v>
      </c>
      <c r="B49" s="29" t="s">
        <v>171</v>
      </c>
      <c r="C49" s="15">
        <v>0.51600000000000001</v>
      </c>
      <c r="D49" s="15">
        <v>0.496</v>
      </c>
      <c r="E49" s="15">
        <v>5.0000000000000001E-3</v>
      </c>
      <c r="F49" s="15">
        <v>0.84099999999999997</v>
      </c>
      <c r="G49" s="30">
        <v>0.23799999999999999</v>
      </c>
      <c r="H49" s="15">
        <v>5.6000000000000001E-2</v>
      </c>
      <c r="I49" s="15">
        <v>5.6000000000000001E-2</v>
      </c>
      <c r="J49" s="15">
        <v>0.106</v>
      </c>
      <c r="K49" s="15"/>
      <c r="L49" s="15">
        <v>0.02</v>
      </c>
      <c r="M49" s="15">
        <v>6.4000000000000001E-2</v>
      </c>
      <c r="N49" s="15">
        <v>0.23100000000000001</v>
      </c>
      <c r="O49" s="30">
        <v>1.1989999999999998</v>
      </c>
      <c r="P49" s="15">
        <v>0.5</v>
      </c>
      <c r="Q49" s="15">
        <v>0.17599999999999999</v>
      </c>
      <c r="R49" s="15">
        <v>0.44400000000000001</v>
      </c>
      <c r="S49" s="15">
        <v>7.9000000000000001E-2</v>
      </c>
      <c r="T49" s="15">
        <v>0.182</v>
      </c>
      <c r="U49" s="15">
        <v>0.21</v>
      </c>
      <c r="V49" s="30">
        <v>3.9819999999999993</v>
      </c>
      <c r="W49" s="15">
        <v>0.19900000000000001</v>
      </c>
      <c r="X49" s="15">
        <v>0.83599999999999997</v>
      </c>
      <c r="Y49" s="31">
        <v>5.0199999999999996</v>
      </c>
      <c r="Z49" s="33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4" t="e">
        <f>Y49*#REF!</f>
        <v>#REF!</v>
      </c>
      <c r="AW49" s="36">
        <v>2.12</v>
      </c>
      <c r="AX49" s="35">
        <f t="shared" si="12"/>
        <v>2.8999999999999995</v>
      </c>
      <c r="AY49" s="35">
        <v>2.0830645161290322</v>
      </c>
      <c r="AZ49" s="39">
        <f t="shared" si="13"/>
        <v>-2.9369354838709674</v>
      </c>
      <c r="BB49" s="36">
        <v>2.63</v>
      </c>
      <c r="BC49" s="35">
        <v>2.63</v>
      </c>
      <c r="BD49" s="35">
        <f t="shared" si="14"/>
        <v>2.3899999999999997</v>
      </c>
      <c r="BE49" s="36">
        <v>3.29</v>
      </c>
      <c r="BF49" s="35">
        <f t="shared" si="4"/>
        <v>-1.7299999999999995</v>
      </c>
      <c r="BG49" s="36" t="e">
        <f>Y49*#REF!</f>
        <v>#REF!</v>
      </c>
      <c r="BH49" s="36" t="e">
        <f>X49*#REF!</f>
        <v>#REF!</v>
      </c>
    </row>
    <row r="50" spans="1:60" s="36" customFormat="1" ht="15">
      <c r="A50" s="28">
        <v>36</v>
      </c>
      <c r="B50" s="29" t="s">
        <v>53</v>
      </c>
      <c r="C50" s="15">
        <v>0.79900000000000004</v>
      </c>
      <c r="D50" s="15">
        <v>0.70099999999999996</v>
      </c>
      <c r="E50" s="15">
        <v>6.0000000000000001E-3</v>
      </c>
      <c r="F50" s="15">
        <v>0.93400000000000005</v>
      </c>
      <c r="G50" s="30">
        <v>0.36099999999999999</v>
      </c>
      <c r="H50" s="15">
        <v>9.5000000000000001E-2</v>
      </c>
      <c r="I50" s="15">
        <v>9.5000000000000001E-2</v>
      </c>
      <c r="J50" s="15">
        <v>0.151</v>
      </c>
      <c r="K50" s="15"/>
      <c r="L50" s="15">
        <v>0.02</v>
      </c>
      <c r="M50" s="15">
        <v>7.0999999999999994E-2</v>
      </c>
      <c r="N50" s="15">
        <v>0.25600000000000001</v>
      </c>
      <c r="O50" s="30">
        <v>1.2890000000000001</v>
      </c>
      <c r="P50" s="15">
        <v>0.47799999999999998</v>
      </c>
      <c r="Q50" s="15">
        <v>0.185</v>
      </c>
      <c r="R50" s="15">
        <v>0.54</v>
      </c>
      <c r="S50" s="15">
        <v>8.5999999999999993E-2</v>
      </c>
      <c r="T50" s="15">
        <v>0.432</v>
      </c>
      <c r="U50" s="15">
        <v>0.26900000000000002</v>
      </c>
      <c r="V50" s="30">
        <v>5.1180000000000003</v>
      </c>
      <c r="W50" s="15">
        <v>0.25600000000000001</v>
      </c>
      <c r="X50" s="15">
        <v>1.075</v>
      </c>
      <c r="Y50" s="31">
        <v>6.45</v>
      </c>
      <c r="Z50" s="33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4" t="e">
        <f>Y50*#REF!</f>
        <v>#REF!</v>
      </c>
      <c r="AW50" s="36">
        <v>2.58</v>
      </c>
      <c r="AX50" s="35">
        <f t="shared" si="12"/>
        <v>3.87</v>
      </c>
      <c r="AY50" s="35">
        <v>2.5403225806451606</v>
      </c>
      <c r="AZ50" s="39">
        <f t="shared" si="13"/>
        <v>-3.9096774193548396</v>
      </c>
      <c r="BB50" s="36">
        <v>3.31</v>
      </c>
      <c r="BC50" s="35">
        <v>3.32</v>
      </c>
      <c r="BD50" s="35">
        <f t="shared" si="14"/>
        <v>3.1300000000000003</v>
      </c>
      <c r="BE50" s="36">
        <v>3.98</v>
      </c>
      <c r="BF50" s="35">
        <f t="shared" si="4"/>
        <v>-2.4700000000000002</v>
      </c>
      <c r="BG50" s="36" t="e">
        <f>Y50*#REF!</f>
        <v>#REF!</v>
      </c>
      <c r="BH50" s="36" t="e">
        <f>X50*#REF!</f>
        <v>#REF!</v>
      </c>
    </row>
    <row r="51" spans="1:60" s="36" customFormat="1" ht="15">
      <c r="A51" s="86">
        <v>37</v>
      </c>
      <c r="B51" s="38" t="s">
        <v>238</v>
      </c>
      <c r="C51" s="15">
        <v>0.81299999999999994</v>
      </c>
      <c r="D51" s="15">
        <v>0.627</v>
      </c>
      <c r="E51" s="15">
        <v>2E-3</v>
      </c>
      <c r="F51" s="15">
        <v>0.22700000000000001</v>
      </c>
      <c r="G51" s="30">
        <v>0.4</v>
      </c>
      <c r="H51" s="15">
        <v>0.10199999999999999</v>
      </c>
      <c r="I51" s="15">
        <v>0.10199999999999999</v>
      </c>
      <c r="J51" s="15">
        <v>0.17599999999999999</v>
      </c>
      <c r="K51" s="15"/>
      <c r="L51" s="15">
        <v>0.02</v>
      </c>
      <c r="M51" s="15">
        <v>4.8000000000000001E-2</v>
      </c>
      <c r="N51" s="15">
        <v>0.17</v>
      </c>
      <c r="O51" s="30">
        <v>1.3880000000000001</v>
      </c>
      <c r="P51" s="15">
        <v>0.51600000000000001</v>
      </c>
      <c r="Q51" s="15">
        <v>0.17</v>
      </c>
      <c r="R51" s="15">
        <v>0.622</v>
      </c>
      <c r="S51" s="15">
        <v>0.08</v>
      </c>
      <c r="T51" s="15">
        <v>0.36299999999999999</v>
      </c>
      <c r="U51" s="15">
        <v>0.46200000000000002</v>
      </c>
      <c r="V51" s="30">
        <v>4.5000000000000009</v>
      </c>
      <c r="W51" s="15">
        <v>0.22500000000000001</v>
      </c>
      <c r="X51" s="15">
        <v>0.94499999999999995</v>
      </c>
      <c r="Y51" s="31">
        <v>5.67</v>
      </c>
      <c r="Z51" s="33"/>
      <c r="AA51" s="32"/>
      <c r="AB51" s="32"/>
      <c r="AC51" s="79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4" t="e">
        <f>Y51*#REF!</f>
        <v>#REF!</v>
      </c>
      <c r="AW51" s="36">
        <v>2.96</v>
      </c>
      <c r="AX51" s="35">
        <f t="shared" si="12"/>
        <v>2.71</v>
      </c>
      <c r="AY51" s="35">
        <v>2.9219354838709681</v>
      </c>
      <c r="AZ51" s="39">
        <f t="shared" si="13"/>
        <v>-2.7480645161290318</v>
      </c>
      <c r="BB51" s="36">
        <v>4.38</v>
      </c>
      <c r="BC51" s="35">
        <v>4.24</v>
      </c>
      <c r="BD51" s="35">
        <f t="shared" si="14"/>
        <v>1.4299999999999997</v>
      </c>
      <c r="BE51" s="36">
        <v>4.32</v>
      </c>
      <c r="BF51" s="35">
        <f t="shared" si="4"/>
        <v>-1.3499999999999996</v>
      </c>
      <c r="BG51" s="36" t="e">
        <f>Y51*#REF!</f>
        <v>#REF!</v>
      </c>
      <c r="BH51" s="36" t="e">
        <f>X51*#REF!</f>
        <v>#REF!</v>
      </c>
    </row>
    <row r="52" spans="1:60" s="36" customFormat="1" ht="30" customHeight="1">
      <c r="A52" s="87"/>
      <c r="B52" s="38" t="s">
        <v>239</v>
      </c>
      <c r="C52" s="15">
        <v>0.81299999999999994</v>
      </c>
      <c r="D52" s="15">
        <v>0.627</v>
      </c>
      <c r="E52" s="15">
        <v>2E-3</v>
      </c>
      <c r="F52" s="15">
        <v>0.22600000000000001</v>
      </c>
      <c r="G52" s="15">
        <v>0.4</v>
      </c>
      <c r="H52" s="15">
        <v>0.10199999999999999</v>
      </c>
      <c r="I52" s="15">
        <v>0.10199999999999999</v>
      </c>
      <c r="J52" s="15">
        <v>0.17599999999999999</v>
      </c>
      <c r="K52" s="15"/>
      <c r="L52" s="15">
        <v>0.02</v>
      </c>
      <c r="M52" s="15">
        <v>4.8000000000000001E-2</v>
      </c>
      <c r="N52" s="15">
        <v>0.17</v>
      </c>
      <c r="O52" s="30">
        <v>1.3880000000000001</v>
      </c>
      <c r="P52" s="15">
        <v>0.51600000000000001</v>
      </c>
      <c r="Q52" s="15">
        <v>0.17</v>
      </c>
      <c r="R52" s="15">
        <v>0.622</v>
      </c>
      <c r="S52" s="15">
        <v>0.08</v>
      </c>
      <c r="T52" s="15">
        <v>0.36299999999999999</v>
      </c>
      <c r="U52" s="15">
        <v>0.46200000000000002</v>
      </c>
      <c r="V52" s="30">
        <v>4.4990000000000006</v>
      </c>
      <c r="W52" s="15">
        <v>0.22500000000000001</v>
      </c>
      <c r="X52" s="15">
        <v>0.94499999999999995</v>
      </c>
      <c r="Y52" s="31">
        <v>5.67</v>
      </c>
      <c r="Z52" s="33"/>
      <c r="AA52" s="32"/>
      <c r="AB52" s="32"/>
      <c r="AC52" s="79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4"/>
      <c r="AX52" s="35"/>
      <c r="AY52" s="35"/>
      <c r="AZ52" s="39"/>
      <c r="BC52" s="35"/>
      <c r="BD52" s="35"/>
      <c r="BE52" s="36">
        <v>4.33</v>
      </c>
      <c r="BF52" s="35">
        <f t="shared" si="4"/>
        <v>-1.3399999999999999</v>
      </c>
      <c r="BG52" s="36" t="e">
        <f>Y52*#REF!</f>
        <v>#REF!</v>
      </c>
      <c r="BH52" s="36" t="e">
        <f>X52*#REF!</f>
        <v>#REF!</v>
      </c>
    </row>
    <row r="53" spans="1:60" s="36" customFormat="1" ht="15">
      <c r="A53" s="28">
        <v>38</v>
      </c>
      <c r="B53" s="29" t="s">
        <v>213</v>
      </c>
      <c r="C53" s="15">
        <v>0.63500000000000001</v>
      </c>
      <c r="D53" s="15">
        <v>0.58499999999999996</v>
      </c>
      <c r="E53" s="15">
        <v>7.0000000000000001E-3</v>
      </c>
      <c r="F53" s="15">
        <v>0.26700000000000002</v>
      </c>
      <c r="G53" s="30">
        <v>0.24</v>
      </c>
      <c r="H53" s="15">
        <v>5.3999999999999999E-2</v>
      </c>
      <c r="I53" s="15">
        <v>5.3999999999999999E-2</v>
      </c>
      <c r="J53" s="15">
        <v>0.112</v>
      </c>
      <c r="K53" s="15"/>
      <c r="L53" s="15">
        <v>0.02</v>
      </c>
      <c r="M53" s="15">
        <v>5.0999999999999997E-2</v>
      </c>
      <c r="N53" s="15">
        <v>0.222</v>
      </c>
      <c r="O53" s="30">
        <v>1.1740000000000002</v>
      </c>
      <c r="P53" s="15">
        <v>0.378</v>
      </c>
      <c r="Q53" s="15">
        <v>0.17599999999999999</v>
      </c>
      <c r="R53" s="15">
        <v>0.54400000000000004</v>
      </c>
      <c r="S53" s="15">
        <v>7.5999999999999998E-2</v>
      </c>
      <c r="T53" s="15">
        <v>1.9990000000000001</v>
      </c>
      <c r="U53" s="15">
        <v>0.33</v>
      </c>
      <c r="V53" s="30">
        <v>5.5100000000000016</v>
      </c>
      <c r="W53" s="15">
        <v>0.27600000000000002</v>
      </c>
      <c r="X53" s="15">
        <v>1.157</v>
      </c>
      <c r="Y53" s="31">
        <v>6.94</v>
      </c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4" t="e">
        <f>Y53*#REF!</f>
        <v>#REF!</v>
      </c>
      <c r="AW53" s="36">
        <v>2.66</v>
      </c>
      <c r="AX53" s="35">
        <f>Y53-AW53</f>
        <v>4.28</v>
      </c>
      <c r="AY53" s="35">
        <v>2.6204838709677425</v>
      </c>
      <c r="AZ53" s="39">
        <f>AY53-Y53</f>
        <v>-4.3195161290322579</v>
      </c>
      <c r="BB53" s="36">
        <v>3.78</v>
      </c>
      <c r="BC53" s="35">
        <v>3.43</v>
      </c>
      <c r="BD53" s="35">
        <f>Y53-BC53</f>
        <v>3.5100000000000002</v>
      </c>
      <c r="BE53" s="36">
        <v>3.9</v>
      </c>
      <c r="BF53" s="35">
        <f t="shared" si="4"/>
        <v>-3.0400000000000005</v>
      </c>
      <c r="BG53" s="36" t="e">
        <f>Y53*#REF!</f>
        <v>#REF!</v>
      </c>
      <c r="BH53" s="36" t="e">
        <f>X53*#REF!</f>
        <v>#REF!</v>
      </c>
    </row>
    <row r="54" spans="1:60" s="36" customFormat="1" ht="15">
      <c r="A54" s="28">
        <v>39</v>
      </c>
      <c r="B54" s="29" t="s">
        <v>54</v>
      </c>
      <c r="C54" s="15">
        <v>0.70699999999999996</v>
      </c>
      <c r="D54" s="15">
        <v>0.40899999999999997</v>
      </c>
      <c r="E54" s="15">
        <v>2E-3</v>
      </c>
      <c r="F54" s="15">
        <v>0.23300000000000001</v>
      </c>
      <c r="G54" s="30">
        <v>0.45399999999999996</v>
      </c>
      <c r="H54" s="15">
        <v>0.14499999999999999</v>
      </c>
      <c r="I54" s="15">
        <v>0.14499999999999999</v>
      </c>
      <c r="J54" s="15">
        <v>0.14399999999999999</v>
      </c>
      <c r="K54" s="15"/>
      <c r="L54" s="15">
        <v>0.02</v>
      </c>
      <c r="M54" s="15">
        <v>5.8000000000000003E-2</v>
      </c>
      <c r="N54" s="15">
        <v>0.19700000000000001</v>
      </c>
      <c r="O54" s="30">
        <v>1.4950000000000001</v>
      </c>
      <c r="P54" s="15">
        <v>0.89900000000000002</v>
      </c>
      <c r="Q54" s="15">
        <v>0.20699999999999999</v>
      </c>
      <c r="R54" s="15">
        <v>0.318</v>
      </c>
      <c r="S54" s="15">
        <v>7.0999999999999994E-2</v>
      </c>
      <c r="T54" s="15">
        <v>0.26500000000000001</v>
      </c>
      <c r="U54" s="15">
        <v>0.46200000000000002</v>
      </c>
      <c r="V54" s="30">
        <v>4.282</v>
      </c>
      <c r="W54" s="15">
        <v>0.214</v>
      </c>
      <c r="X54" s="15">
        <v>0.89900000000000002</v>
      </c>
      <c r="Y54" s="31">
        <v>5.4</v>
      </c>
      <c r="Z54" s="33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4" t="e">
        <f>Y54*#REF!</f>
        <v>#REF!</v>
      </c>
      <c r="AW54" s="36">
        <v>2.56</v>
      </c>
      <c r="AX54" s="35">
        <f>Y54-AW54</f>
        <v>2.8400000000000003</v>
      </c>
      <c r="AY54" s="35">
        <v>2.4248692778232424</v>
      </c>
      <c r="AZ54" s="39">
        <f>AY54-Y54</f>
        <v>-2.975130722176758</v>
      </c>
      <c r="BB54" s="36">
        <v>3.27</v>
      </c>
      <c r="BC54" s="35">
        <v>3.11</v>
      </c>
      <c r="BD54" s="35">
        <f>Y54-BC54</f>
        <v>2.2900000000000005</v>
      </c>
      <c r="BE54" s="36">
        <v>3.51</v>
      </c>
      <c r="BF54" s="35">
        <f t="shared" si="4"/>
        <v>-1.8900000000000006</v>
      </c>
      <c r="BG54" s="36" t="e">
        <f>Y54*#REF!</f>
        <v>#REF!</v>
      </c>
      <c r="BH54" s="36" t="e">
        <f>X54*#REF!</f>
        <v>#REF!</v>
      </c>
    </row>
    <row r="55" spans="1:60" s="36" customFormat="1" ht="15">
      <c r="A55" s="28">
        <v>40</v>
      </c>
      <c r="B55" s="29" t="s">
        <v>55</v>
      </c>
      <c r="C55" s="15">
        <v>0.86</v>
      </c>
      <c r="D55" s="15">
        <v>0.56200000000000006</v>
      </c>
      <c r="E55" s="15">
        <v>5.0000000000000001E-3</v>
      </c>
      <c r="F55" s="15">
        <v>0.154</v>
      </c>
      <c r="G55" s="30">
        <v>0.26700000000000002</v>
      </c>
      <c r="H55" s="15">
        <v>6.2E-2</v>
      </c>
      <c r="I55" s="15">
        <v>6.2E-2</v>
      </c>
      <c r="J55" s="15">
        <v>0.123</v>
      </c>
      <c r="K55" s="15"/>
      <c r="L55" s="15">
        <v>0.02</v>
      </c>
      <c r="M55" s="15">
        <v>4.3999999999999997E-2</v>
      </c>
      <c r="N55" s="15">
        <v>0.183</v>
      </c>
      <c r="O55" s="30">
        <v>1.2729999999999999</v>
      </c>
      <c r="P55" s="15">
        <v>0.57099999999999995</v>
      </c>
      <c r="Q55" s="15">
        <v>0.21099999999999999</v>
      </c>
      <c r="R55" s="15">
        <v>0.42099999999999999</v>
      </c>
      <c r="S55" s="15">
        <v>7.0000000000000007E-2</v>
      </c>
      <c r="T55" s="15">
        <v>0.34699999999999998</v>
      </c>
      <c r="U55" s="15">
        <v>0.61</v>
      </c>
      <c r="V55" s="30">
        <v>4.3049999999999997</v>
      </c>
      <c r="W55" s="15">
        <v>0.215</v>
      </c>
      <c r="X55" s="15">
        <v>0.90400000000000003</v>
      </c>
      <c r="Y55" s="31">
        <v>5.42</v>
      </c>
      <c r="Z55" s="33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4" t="e">
        <f>Y55*#REF!</f>
        <v>#REF!</v>
      </c>
      <c r="AW55" s="36">
        <v>2.5299999999999998</v>
      </c>
      <c r="AX55" s="35">
        <f>Y55-AW55</f>
        <v>2.89</v>
      </c>
      <c r="AY55" s="35">
        <v>2.3291935483870958</v>
      </c>
      <c r="AZ55" s="39">
        <f>AY55-Y55</f>
        <v>-3.0908064516129041</v>
      </c>
      <c r="BB55" s="36">
        <v>3.17</v>
      </c>
      <c r="BC55" s="35">
        <v>2.95</v>
      </c>
      <c r="BD55" s="35">
        <f>Y55-BC55</f>
        <v>2.4699999999999998</v>
      </c>
      <c r="BE55" s="36">
        <v>3.21</v>
      </c>
      <c r="BF55" s="35">
        <f t="shared" si="4"/>
        <v>-2.21</v>
      </c>
      <c r="BG55" s="36" t="e">
        <f>Y55*#REF!</f>
        <v>#REF!</v>
      </c>
      <c r="BH55" s="36" t="e">
        <f>X55*#REF!</f>
        <v>#REF!</v>
      </c>
    </row>
    <row r="56" spans="1:60" s="36" customFormat="1" ht="15">
      <c r="A56" s="28">
        <v>41</v>
      </c>
      <c r="B56" s="29" t="s">
        <v>56</v>
      </c>
      <c r="C56" s="15">
        <v>0.45</v>
      </c>
      <c r="D56" s="15">
        <v>0.38300000000000001</v>
      </c>
      <c r="E56" s="15">
        <v>6.0000000000000001E-3</v>
      </c>
      <c r="F56" s="15">
        <v>0.152</v>
      </c>
      <c r="G56" s="30">
        <v>0.28700000000000003</v>
      </c>
      <c r="H56" s="15">
        <v>6.2E-2</v>
      </c>
      <c r="I56" s="15">
        <v>6.2E-2</v>
      </c>
      <c r="J56" s="15">
        <v>0.14299999999999999</v>
      </c>
      <c r="K56" s="15"/>
      <c r="L56" s="15">
        <v>0.02</v>
      </c>
      <c r="M56" s="15">
        <v>6.8000000000000005E-2</v>
      </c>
      <c r="N56" s="15">
        <v>0.188</v>
      </c>
      <c r="O56" s="30">
        <v>1.206</v>
      </c>
      <c r="P56" s="15">
        <v>0.57899999999999996</v>
      </c>
      <c r="Q56" s="15">
        <v>0.18</v>
      </c>
      <c r="R56" s="15">
        <v>0.38300000000000001</v>
      </c>
      <c r="S56" s="15">
        <v>6.4000000000000001E-2</v>
      </c>
      <c r="T56" s="15">
        <v>0.41</v>
      </c>
      <c r="U56" s="15">
        <v>0.36</v>
      </c>
      <c r="V56" s="30">
        <v>3.5100000000000002</v>
      </c>
      <c r="W56" s="15">
        <v>0.17599999999999999</v>
      </c>
      <c r="X56" s="15">
        <v>0.73699999999999999</v>
      </c>
      <c r="Y56" s="31">
        <v>4.42</v>
      </c>
      <c r="Z56" s="33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4" t="e">
        <f>Y56*#REF!</f>
        <v>#REF!</v>
      </c>
      <c r="AW56" s="36">
        <v>2.34</v>
      </c>
      <c r="AX56" s="35">
        <f>Y56-AW56</f>
        <v>2.08</v>
      </c>
      <c r="AY56" s="35">
        <v>2.3049474137201083</v>
      </c>
      <c r="AZ56" s="39">
        <f>AY56-Y56</f>
        <v>-2.1150525862798917</v>
      </c>
      <c r="BB56" s="36">
        <v>4.03</v>
      </c>
      <c r="BC56" s="35">
        <v>2.68</v>
      </c>
      <c r="BD56" s="35">
        <f>Y56-BC56</f>
        <v>1.7399999999999998</v>
      </c>
      <c r="BE56" s="36">
        <v>2.82</v>
      </c>
      <c r="BF56" s="35">
        <f t="shared" si="4"/>
        <v>-1.6</v>
      </c>
      <c r="BG56" s="36" t="e">
        <f>Y56*#REF!</f>
        <v>#REF!</v>
      </c>
      <c r="BH56" s="36" t="e">
        <f>X56*#REF!</f>
        <v>#REF!</v>
      </c>
    </row>
    <row r="57" spans="1:60" s="36" customFormat="1" ht="18.75">
      <c r="A57" s="88" t="s">
        <v>27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9"/>
      <c r="Z57" s="40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34" t="e">
        <f>Y57*#REF!</f>
        <v>#REF!</v>
      </c>
      <c r="AX57" s="35">
        <f t="shared" ref="AX57:AX88" si="15">Y57-AW57</f>
        <v>0</v>
      </c>
      <c r="BC57" s="35">
        <v>0</v>
      </c>
      <c r="BD57" s="35">
        <f t="shared" ref="BD57:BD88" si="16">Y57-BC57</f>
        <v>0</v>
      </c>
      <c r="BF57" s="35">
        <f t="shared" ref="BF57:BF88" si="17">BE57-Y57</f>
        <v>0</v>
      </c>
      <c r="BG57" s="36" t="e">
        <f>Y57*#REF!</f>
        <v>#REF!</v>
      </c>
      <c r="BH57" s="36" t="e">
        <f>X57*#REF!</f>
        <v>#REF!</v>
      </c>
    </row>
    <row r="58" spans="1:60" s="36" customFormat="1" ht="15">
      <c r="A58" s="28">
        <v>42</v>
      </c>
      <c r="B58" s="42" t="s">
        <v>58</v>
      </c>
      <c r="C58" s="15">
        <v>0.64600000000000002</v>
      </c>
      <c r="D58" s="15">
        <v>0.495</v>
      </c>
      <c r="E58" s="15">
        <v>6.0000000000000001E-3</v>
      </c>
      <c r="F58" s="15"/>
      <c r="G58" s="30">
        <v>0.46499999999999997</v>
      </c>
      <c r="H58" s="15">
        <v>0.14199999999999999</v>
      </c>
      <c r="I58" s="15">
        <v>0.14199999999999999</v>
      </c>
      <c r="J58" s="15">
        <v>0.161</v>
      </c>
      <c r="K58" s="15"/>
      <c r="L58" s="15">
        <v>0.02</v>
      </c>
      <c r="M58" s="15">
        <v>7.9000000000000001E-2</v>
      </c>
      <c r="N58" s="15">
        <v>0.32500000000000001</v>
      </c>
      <c r="O58" s="30">
        <v>1.754</v>
      </c>
      <c r="P58" s="15">
        <v>0.73199999999999998</v>
      </c>
      <c r="Q58" s="15">
        <v>0.32900000000000001</v>
      </c>
      <c r="R58" s="15">
        <v>0.59499999999999997</v>
      </c>
      <c r="S58" s="15">
        <v>9.8000000000000004E-2</v>
      </c>
      <c r="T58" s="15">
        <v>0.29099999999999998</v>
      </c>
      <c r="U58" s="15"/>
      <c r="V58" s="30">
        <v>4.0609999999999999</v>
      </c>
      <c r="W58" s="15">
        <v>0.20300000000000001</v>
      </c>
      <c r="X58" s="15">
        <v>0.85299999999999998</v>
      </c>
      <c r="Y58" s="31">
        <v>5.12</v>
      </c>
      <c r="Z58" s="33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4" t="e">
        <f>Y58*#REF!</f>
        <v>#REF!</v>
      </c>
      <c r="AW58" s="35">
        <v>2.2400000000000002</v>
      </c>
      <c r="AX58" s="35">
        <f t="shared" si="15"/>
        <v>2.88</v>
      </c>
      <c r="AY58" s="35">
        <v>2.2072580645161284</v>
      </c>
      <c r="AZ58" s="39">
        <f t="shared" ref="AZ58:AZ89" si="18">AY58-Y58</f>
        <v>-2.9127419354838717</v>
      </c>
      <c r="BB58" s="36">
        <v>2.79</v>
      </c>
      <c r="BC58" s="35">
        <v>2.84</v>
      </c>
      <c r="BD58" s="35">
        <f t="shared" si="16"/>
        <v>2.2800000000000002</v>
      </c>
      <c r="BE58" s="36">
        <v>2.9</v>
      </c>
      <c r="BF58" s="35">
        <f t="shared" si="17"/>
        <v>-2.2200000000000002</v>
      </c>
      <c r="BG58" s="36" t="e">
        <f>Y58*#REF!</f>
        <v>#REF!</v>
      </c>
      <c r="BH58" s="36" t="e">
        <f>X58*#REF!</f>
        <v>#REF!</v>
      </c>
    </row>
    <row r="59" spans="1:60" s="36" customFormat="1" ht="15">
      <c r="A59" s="28">
        <f>A58+1</f>
        <v>43</v>
      </c>
      <c r="B59" s="42" t="s">
        <v>59</v>
      </c>
      <c r="C59" s="15">
        <v>0.63500000000000001</v>
      </c>
      <c r="D59" s="15">
        <v>0.46400000000000002</v>
      </c>
      <c r="E59" s="15">
        <v>3.0000000000000001E-3</v>
      </c>
      <c r="F59" s="15"/>
      <c r="G59" s="30">
        <v>0.34899999999999998</v>
      </c>
      <c r="H59" s="15">
        <v>9.0999999999999998E-2</v>
      </c>
      <c r="I59" s="15">
        <v>9.0999999999999998E-2</v>
      </c>
      <c r="J59" s="15">
        <v>0.14699999999999999</v>
      </c>
      <c r="K59" s="15"/>
      <c r="L59" s="15">
        <v>0.02</v>
      </c>
      <c r="M59" s="15">
        <v>7.4999999999999997E-2</v>
      </c>
      <c r="N59" s="15">
        <v>0.216</v>
      </c>
      <c r="O59" s="30">
        <v>1.536</v>
      </c>
      <c r="P59" s="15">
        <v>0.60599999999999998</v>
      </c>
      <c r="Q59" s="15">
        <v>0.26900000000000002</v>
      </c>
      <c r="R59" s="15">
        <v>0.56699999999999995</v>
      </c>
      <c r="S59" s="15">
        <v>9.4E-2</v>
      </c>
      <c r="T59" s="15">
        <v>0.153</v>
      </c>
      <c r="U59" s="15"/>
      <c r="V59" s="30">
        <v>3.431</v>
      </c>
      <c r="W59" s="15">
        <v>0.17199999999999999</v>
      </c>
      <c r="X59" s="15">
        <v>0.72099999999999997</v>
      </c>
      <c r="Y59" s="31">
        <v>4.32</v>
      </c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4" t="e">
        <f>Y59*#REF!</f>
        <v>#REF!</v>
      </c>
      <c r="AW59" s="35">
        <v>2.23</v>
      </c>
      <c r="AX59" s="35">
        <f t="shared" si="15"/>
        <v>2.0900000000000003</v>
      </c>
      <c r="AY59" s="35">
        <v>2.1914516129032253</v>
      </c>
      <c r="AZ59" s="39">
        <f t="shared" si="18"/>
        <v>-2.128548387096775</v>
      </c>
      <c r="BB59" s="36">
        <v>2.64</v>
      </c>
      <c r="BC59" s="35">
        <v>2.65</v>
      </c>
      <c r="BD59" s="35">
        <f t="shared" si="16"/>
        <v>1.6700000000000004</v>
      </c>
      <c r="BE59" s="36">
        <v>2.72</v>
      </c>
      <c r="BF59" s="35">
        <f t="shared" si="17"/>
        <v>-1.6</v>
      </c>
      <c r="BG59" s="36" t="e">
        <f>Y59*#REF!</f>
        <v>#REF!</v>
      </c>
      <c r="BH59" s="36" t="e">
        <f>X59*#REF!</f>
        <v>#REF!</v>
      </c>
    </row>
    <row r="60" spans="1:60" s="36" customFormat="1" ht="15">
      <c r="A60" s="28">
        <f t="shared" ref="A60:A123" si="19">A59+1</f>
        <v>44</v>
      </c>
      <c r="B60" s="42" t="s">
        <v>60</v>
      </c>
      <c r="C60" s="15">
        <v>0.68200000000000005</v>
      </c>
      <c r="D60" s="15">
        <v>0.46300000000000002</v>
      </c>
      <c r="E60" s="15">
        <v>3.0000000000000001E-3</v>
      </c>
      <c r="F60" s="15"/>
      <c r="G60" s="30">
        <v>0.35099999999999998</v>
      </c>
      <c r="H60" s="15">
        <v>9.0999999999999998E-2</v>
      </c>
      <c r="I60" s="15">
        <v>9.0999999999999998E-2</v>
      </c>
      <c r="J60" s="15">
        <v>0.14899999999999999</v>
      </c>
      <c r="K60" s="15"/>
      <c r="L60" s="15">
        <v>0.02</v>
      </c>
      <c r="M60" s="15">
        <v>7.3999999999999996E-2</v>
      </c>
      <c r="N60" s="15">
        <v>0.216</v>
      </c>
      <c r="O60" s="30">
        <v>1.5410000000000001</v>
      </c>
      <c r="P60" s="15">
        <v>0.61099999999999999</v>
      </c>
      <c r="Q60" s="15">
        <v>0.27100000000000002</v>
      </c>
      <c r="R60" s="15">
        <v>0.56499999999999995</v>
      </c>
      <c r="S60" s="15">
        <v>9.4E-2</v>
      </c>
      <c r="T60" s="15">
        <v>0.123</v>
      </c>
      <c r="U60" s="15"/>
      <c r="V60" s="30">
        <v>3.4530000000000003</v>
      </c>
      <c r="W60" s="15">
        <v>0.17299999999999999</v>
      </c>
      <c r="X60" s="15">
        <v>0.72499999999999998</v>
      </c>
      <c r="Y60" s="31">
        <v>4.3499999999999996</v>
      </c>
      <c r="Z60" s="33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4" t="e">
        <f>Y60*#REF!</f>
        <v>#REF!</v>
      </c>
      <c r="AW60" s="35">
        <v>2.2000000000000002</v>
      </c>
      <c r="AX60" s="35">
        <f t="shared" si="15"/>
        <v>2.1499999999999995</v>
      </c>
      <c r="AY60" s="35">
        <v>2.1677419354838707</v>
      </c>
      <c r="AZ60" s="39">
        <f t="shared" si="18"/>
        <v>-2.1822580645161289</v>
      </c>
      <c r="BB60" s="36">
        <v>2.62</v>
      </c>
      <c r="BC60" s="35">
        <v>2.68</v>
      </c>
      <c r="BD60" s="35">
        <f t="shared" si="16"/>
        <v>1.6699999999999995</v>
      </c>
      <c r="BE60" s="36">
        <v>2.72</v>
      </c>
      <c r="BF60" s="35">
        <f t="shared" si="17"/>
        <v>-1.6299999999999994</v>
      </c>
      <c r="BG60" s="36" t="e">
        <f>Y60*#REF!</f>
        <v>#REF!</v>
      </c>
      <c r="BH60" s="36" t="e">
        <f>X60*#REF!</f>
        <v>#REF!</v>
      </c>
    </row>
    <row r="61" spans="1:60" s="36" customFormat="1" ht="15">
      <c r="A61" s="28">
        <f t="shared" si="19"/>
        <v>45</v>
      </c>
      <c r="B61" s="42" t="s">
        <v>61</v>
      </c>
      <c r="C61" s="15">
        <v>1.4930000000000001</v>
      </c>
      <c r="D61" s="15">
        <v>0.442</v>
      </c>
      <c r="E61" s="15">
        <v>3.0000000000000001E-3</v>
      </c>
      <c r="F61" s="15"/>
      <c r="G61" s="30">
        <v>0.372</v>
      </c>
      <c r="H61" s="15">
        <v>0.1</v>
      </c>
      <c r="I61" s="15">
        <v>0.1</v>
      </c>
      <c r="J61" s="15">
        <v>0.152</v>
      </c>
      <c r="K61" s="15"/>
      <c r="L61" s="15">
        <v>0.02</v>
      </c>
      <c r="M61" s="15">
        <v>7.4999999999999997E-2</v>
      </c>
      <c r="N61" s="15">
        <v>0.245</v>
      </c>
      <c r="O61" s="30">
        <v>1.47</v>
      </c>
      <c r="P61" s="15">
        <v>0.52300000000000002</v>
      </c>
      <c r="Q61" s="15">
        <v>0.28100000000000003</v>
      </c>
      <c r="R61" s="15">
        <v>0.57199999999999995</v>
      </c>
      <c r="S61" s="15">
        <v>9.4E-2</v>
      </c>
      <c r="T61" s="15">
        <v>0.14399999999999999</v>
      </c>
      <c r="U61" s="15"/>
      <c r="V61" s="30">
        <v>4.2440000000000007</v>
      </c>
      <c r="W61" s="15">
        <v>0.21199999999999999</v>
      </c>
      <c r="X61" s="15">
        <v>0.89100000000000001</v>
      </c>
      <c r="Y61" s="31">
        <v>5.35</v>
      </c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4" t="e">
        <f>Y61*#REF!</f>
        <v>#REF!</v>
      </c>
      <c r="AW61" s="35">
        <v>2.63</v>
      </c>
      <c r="AX61" s="35">
        <f t="shared" si="15"/>
        <v>2.7199999999999998</v>
      </c>
      <c r="AY61" s="35">
        <v>2.6035483870967742</v>
      </c>
      <c r="AZ61" s="39">
        <f t="shared" si="18"/>
        <v>-2.7464516129032255</v>
      </c>
      <c r="BB61" s="36">
        <v>3.2</v>
      </c>
      <c r="BC61" s="35">
        <v>3.11</v>
      </c>
      <c r="BD61" s="35">
        <f t="shared" si="16"/>
        <v>2.2399999999999998</v>
      </c>
      <c r="BE61" s="36">
        <v>3.33</v>
      </c>
      <c r="BF61" s="35">
        <f t="shared" si="17"/>
        <v>-2.0199999999999996</v>
      </c>
      <c r="BG61" s="36" t="e">
        <f>Y61*#REF!</f>
        <v>#REF!</v>
      </c>
      <c r="BH61" s="36" t="e">
        <f>X61*#REF!</f>
        <v>#REF!</v>
      </c>
    </row>
    <row r="62" spans="1:60" s="36" customFormat="1" ht="15">
      <c r="A62" s="28">
        <f t="shared" si="19"/>
        <v>46</v>
      </c>
      <c r="B62" s="42" t="s">
        <v>62</v>
      </c>
      <c r="C62" s="15">
        <v>1.238</v>
      </c>
      <c r="D62" s="15">
        <v>0.501</v>
      </c>
      <c r="E62" s="15">
        <v>1E-3</v>
      </c>
      <c r="F62" s="15"/>
      <c r="G62" s="30">
        <v>0.35099999999999998</v>
      </c>
      <c r="H62" s="15">
        <v>0.09</v>
      </c>
      <c r="I62" s="15">
        <v>0.09</v>
      </c>
      <c r="J62" s="15">
        <v>0.151</v>
      </c>
      <c r="K62" s="15"/>
      <c r="L62" s="15">
        <v>0.02</v>
      </c>
      <c r="M62" s="15">
        <v>7.0999999999999994E-2</v>
      </c>
      <c r="N62" s="15">
        <v>0.32600000000000001</v>
      </c>
      <c r="O62" s="30">
        <v>1.7630000000000001</v>
      </c>
      <c r="P62" s="15">
        <v>0.81</v>
      </c>
      <c r="Q62" s="15">
        <v>0.23699999999999999</v>
      </c>
      <c r="R62" s="15">
        <v>0.61899999999999999</v>
      </c>
      <c r="S62" s="15">
        <v>9.7000000000000003E-2</v>
      </c>
      <c r="T62" s="15">
        <v>0.16</v>
      </c>
      <c r="U62" s="15"/>
      <c r="V62" s="30">
        <v>4.4109999999999996</v>
      </c>
      <c r="W62" s="15">
        <v>0.221</v>
      </c>
      <c r="X62" s="15">
        <v>0.92600000000000005</v>
      </c>
      <c r="Y62" s="31">
        <v>5.56</v>
      </c>
      <c r="Z62" s="33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4" t="e">
        <f>Y62*#REF!</f>
        <v>#REF!</v>
      </c>
      <c r="AW62" s="35">
        <v>2.54</v>
      </c>
      <c r="AX62" s="35">
        <f t="shared" si="15"/>
        <v>3.0199999999999996</v>
      </c>
      <c r="AY62" s="35">
        <v>2.4951612903225806</v>
      </c>
      <c r="AZ62" s="39">
        <f t="shared" si="18"/>
        <v>-3.064838709677419</v>
      </c>
      <c r="BB62" s="36">
        <v>3.02</v>
      </c>
      <c r="BC62" s="35">
        <v>3.09</v>
      </c>
      <c r="BD62" s="35">
        <f t="shared" si="16"/>
        <v>2.4699999999999998</v>
      </c>
      <c r="BE62" s="36">
        <v>3.04</v>
      </c>
      <c r="BF62" s="35">
        <f t="shared" si="17"/>
        <v>-2.5199999999999996</v>
      </c>
      <c r="BG62" s="36" t="e">
        <f>Y62*#REF!</f>
        <v>#REF!</v>
      </c>
      <c r="BH62" s="36" t="e">
        <f>X62*#REF!</f>
        <v>#REF!</v>
      </c>
    </row>
    <row r="63" spans="1:60" s="36" customFormat="1" ht="15">
      <c r="A63" s="28">
        <f t="shared" si="19"/>
        <v>47</v>
      </c>
      <c r="B63" s="42" t="s">
        <v>63</v>
      </c>
      <c r="C63" s="15">
        <v>0.94499999999999995</v>
      </c>
      <c r="D63" s="15">
        <v>0.50800000000000001</v>
      </c>
      <c r="E63" s="15">
        <v>1E-3</v>
      </c>
      <c r="F63" s="15"/>
      <c r="G63" s="30">
        <v>0.35399999999999998</v>
      </c>
      <c r="H63" s="15">
        <v>9.0999999999999998E-2</v>
      </c>
      <c r="I63" s="15">
        <v>9.0999999999999998E-2</v>
      </c>
      <c r="J63" s="15">
        <v>0.152</v>
      </c>
      <c r="K63" s="15"/>
      <c r="L63" s="15">
        <v>0.02</v>
      </c>
      <c r="M63" s="15">
        <v>7.0999999999999994E-2</v>
      </c>
      <c r="N63" s="15">
        <v>0.32900000000000001</v>
      </c>
      <c r="O63" s="30">
        <v>1.8260000000000001</v>
      </c>
      <c r="P63" s="15">
        <v>0.82899999999999996</v>
      </c>
      <c r="Q63" s="15">
        <v>0.27400000000000002</v>
      </c>
      <c r="R63" s="15">
        <v>0.625</v>
      </c>
      <c r="S63" s="15">
        <v>9.8000000000000004E-2</v>
      </c>
      <c r="T63" s="15">
        <v>0.42299999999999999</v>
      </c>
      <c r="U63" s="15"/>
      <c r="V63" s="30">
        <v>4.4569999999999999</v>
      </c>
      <c r="W63" s="15">
        <v>0.223</v>
      </c>
      <c r="X63" s="15">
        <v>0.93600000000000005</v>
      </c>
      <c r="Y63" s="31">
        <v>5.62</v>
      </c>
      <c r="Z63" s="33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4" t="e">
        <f>Y63*#REF!</f>
        <v>#REF!</v>
      </c>
      <c r="AW63" s="35">
        <v>2.5099999999999998</v>
      </c>
      <c r="AX63" s="35">
        <f t="shared" si="15"/>
        <v>3.1100000000000003</v>
      </c>
      <c r="AY63" s="35">
        <v>2.4725806451612908</v>
      </c>
      <c r="AZ63" s="39">
        <f t="shared" si="18"/>
        <v>-3.1474193548387093</v>
      </c>
      <c r="BB63" s="36">
        <v>3.19</v>
      </c>
      <c r="BC63" s="35">
        <v>3.26</v>
      </c>
      <c r="BD63" s="35">
        <f t="shared" si="16"/>
        <v>2.3600000000000003</v>
      </c>
      <c r="BE63" s="36">
        <v>3.12</v>
      </c>
      <c r="BF63" s="35">
        <f t="shared" si="17"/>
        <v>-2.5</v>
      </c>
      <c r="BG63" s="36" t="e">
        <f>Y63*#REF!</f>
        <v>#REF!</v>
      </c>
      <c r="BH63" s="36" t="e">
        <f>X63*#REF!</f>
        <v>#REF!</v>
      </c>
    </row>
    <row r="64" spans="1:60" s="36" customFormat="1" ht="15">
      <c r="A64" s="28">
        <f t="shared" si="19"/>
        <v>48</v>
      </c>
      <c r="B64" s="42" t="s">
        <v>64</v>
      </c>
      <c r="C64" s="15">
        <v>1.1399999999999999</v>
      </c>
      <c r="D64" s="15">
        <v>0.45900000000000002</v>
      </c>
      <c r="E64" s="15">
        <v>1E-3</v>
      </c>
      <c r="F64" s="15"/>
      <c r="G64" s="30">
        <v>0.34099999999999997</v>
      </c>
      <c r="H64" s="15">
        <v>8.8999999999999996E-2</v>
      </c>
      <c r="I64" s="15">
        <v>8.8999999999999996E-2</v>
      </c>
      <c r="J64" s="15">
        <v>0.14299999999999999</v>
      </c>
      <c r="K64" s="15"/>
      <c r="L64" s="15">
        <v>0.02</v>
      </c>
      <c r="M64" s="15">
        <v>6.6000000000000003E-2</v>
      </c>
      <c r="N64" s="15">
        <v>0.221</v>
      </c>
      <c r="O64" s="30">
        <v>1.7609999999999999</v>
      </c>
      <c r="P64" s="15">
        <v>0.83499999999999996</v>
      </c>
      <c r="Q64" s="15">
        <v>0.26200000000000001</v>
      </c>
      <c r="R64" s="15">
        <v>0.56999999999999995</v>
      </c>
      <c r="S64" s="15">
        <v>9.4E-2</v>
      </c>
      <c r="T64" s="15">
        <v>0.26100000000000001</v>
      </c>
      <c r="U64" s="15"/>
      <c r="V64" s="30">
        <v>4.25</v>
      </c>
      <c r="W64" s="15">
        <v>0.21299999999999999</v>
      </c>
      <c r="X64" s="15">
        <v>0.89300000000000002</v>
      </c>
      <c r="Y64" s="31">
        <v>5.36</v>
      </c>
      <c r="Z64" s="33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4" t="e">
        <f>Y64*#REF!</f>
        <v>#REF!</v>
      </c>
      <c r="AW64" s="35">
        <v>2.48</v>
      </c>
      <c r="AX64" s="35">
        <f t="shared" si="15"/>
        <v>2.8800000000000003</v>
      </c>
      <c r="AY64" s="35">
        <v>2.4364516129032254</v>
      </c>
      <c r="AZ64" s="39">
        <f t="shared" si="18"/>
        <v>-2.9235483870967749</v>
      </c>
      <c r="BB64" s="36">
        <v>3.03</v>
      </c>
      <c r="BC64" s="35">
        <v>3.02</v>
      </c>
      <c r="BD64" s="35">
        <f t="shared" si="16"/>
        <v>2.3400000000000003</v>
      </c>
      <c r="BE64" s="36">
        <v>3.14</v>
      </c>
      <c r="BF64" s="35">
        <f t="shared" si="17"/>
        <v>-2.2200000000000002</v>
      </c>
      <c r="BG64" s="36" t="e">
        <f>Y64*#REF!</f>
        <v>#REF!</v>
      </c>
      <c r="BH64" s="36" t="e">
        <f>X64*#REF!</f>
        <v>#REF!</v>
      </c>
    </row>
    <row r="65" spans="1:60" s="36" customFormat="1" ht="15">
      <c r="A65" s="28">
        <f t="shared" si="19"/>
        <v>49</v>
      </c>
      <c r="B65" s="42" t="s">
        <v>207</v>
      </c>
      <c r="C65" s="15">
        <v>1.744</v>
      </c>
      <c r="D65" s="15">
        <v>0.44</v>
      </c>
      <c r="E65" s="15">
        <v>1E-3</v>
      </c>
      <c r="F65" s="15"/>
      <c r="G65" s="30">
        <v>0.31400000000000006</v>
      </c>
      <c r="H65" s="15">
        <v>7.8E-2</v>
      </c>
      <c r="I65" s="15">
        <v>7.8E-2</v>
      </c>
      <c r="J65" s="15">
        <v>0.13800000000000001</v>
      </c>
      <c r="K65" s="15"/>
      <c r="L65" s="15">
        <v>0.02</v>
      </c>
      <c r="M65" s="15">
        <v>5.8000000000000003E-2</v>
      </c>
      <c r="N65" s="15">
        <v>0.41599999999999998</v>
      </c>
      <c r="O65" s="30">
        <v>1.306</v>
      </c>
      <c r="P65" s="15">
        <v>0.5</v>
      </c>
      <c r="Q65" s="15">
        <v>0.252</v>
      </c>
      <c r="R65" s="15">
        <v>0.46800000000000003</v>
      </c>
      <c r="S65" s="15">
        <v>8.5999999999999993E-2</v>
      </c>
      <c r="T65" s="15">
        <v>0.48699999999999999</v>
      </c>
      <c r="U65" s="15"/>
      <c r="V65" s="30">
        <v>4.766</v>
      </c>
      <c r="W65" s="15">
        <v>0.23799999999999999</v>
      </c>
      <c r="X65" s="15">
        <v>1.0009999999999999</v>
      </c>
      <c r="Y65" s="31">
        <v>6.01</v>
      </c>
      <c r="Z65" s="33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4" t="e">
        <f>Y65*#REF!</f>
        <v>#REF!</v>
      </c>
      <c r="AW65" s="35">
        <v>2.6</v>
      </c>
      <c r="AX65" s="35">
        <f t="shared" si="15"/>
        <v>3.4099999999999997</v>
      </c>
      <c r="AY65" s="35">
        <v>2.5549999999999993</v>
      </c>
      <c r="AZ65" s="39">
        <f t="shared" si="18"/>
        <v>-3.4550000000000005</v>
      </c>
      <c r="BB65" s="36">
        <v>3.41</v>
      </c>
      <c r="BC65" s="35">
        <v>3.47</v>
      </c>
      <c r="BD65" s="35">
        <f t="shared" si="16"/>
        <v>2.5399999999999996</v>
      </c>
      <c r="BE65" s="36">
        <v>3.43</v>
      </c>
      <c r="BF65" s="35">
        <f t="shared" si="17"/>
        <v>-2.5799999999999996</v>
      </c>
      <c r="BG65" s="36" t="e">
        <f>Y65*#REF!</f>
        <v>#REF!</v>
      </c>
      <c r="BH65" s="36" t="e">
        <f>X65*#REF!</f>
        <v>#REF!</v>
      </c>
    </row>
    <row r="66" spans="1:60" s="36" customFormat="1" ht="15">
      <c r="A66" s="28">
        <f t="shared" si="19"/>
        <v>50</v>
      </c>
      <c r="B66" s="42" t="s">
        <v>208</v>
      </c>
      <c r="C66" s="15">
        <v>0.47</v>
      </c>
      <c r="D66" s="15">
        <v>0.55400000000000005</v>
      </c>
      <c r="E66" s="15">
        <v>2E-3</v>
      </c>
      <c r="F66" s="15"/>
      <c r="G66" s="30">
        <v>0.34400000000000003</v>
      </c>
      <c r="H66" s="15">
        <v>9.1999999999999998E-2</v>
      </c>
      <c r="I66" s="15">
        <v>9.1999999999999998E-2</v>
      </c>
      <c r="J66" s="15">
        <v>0.14000000000000001</v>
      </c>
      <c r="K66" s="15"/>
      <c r="L66" s="15">
        <v>0.02</v>
      </c>
      <c r="M66" s="15">
        <v>7.0999999999999994E-2</v>
      </c>
      <c r="N66" s="15">
        <v>0.32600000000000001</v>
      </c>
      <c r="O66" s="30">
        <v>1.6840000000000002</v>
      </c>
      <c r="P66" s="15">
        <v>0.72</v>
      </c>
      <c r="Q66" s="15">
        <v>0.27600000000000002</v>
      </c>
      <c r="R66" s="15">
        <v>0.59199999999999997</v>
      </c>
      <c r="S66" s="15">
        <v>9.6000000000000002E-2</v>
      </c>
      <c r="T66" s="15">
        <v>0.13900000000000001</v>
      </c>
      <c r="U66" s="15"/>
      <c r="V66" s="30">
        <v>3.5900000000000003</v>
      </c>
      <c r="W66" s="15">
        <v>0.18</v>
      </c>
      <c r="X66" s="15">
        <v>0.754</v>
      </c>
      <c r="Y66" s="31">
        <v>4.5199999999999996</v>
      </c>
      <c r="Z66" s="33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4" t="e">
        <f>Y66*#REF!</f>
        <v>#REF!</v>
      </c>
      <c r="AW66" s="35">
        <v>2.19</v>
      </c>
      <c r="AX66" s="35">
        <f t="shared" si="15"/>
        <v>2.3299999999999996</v>
      </c>
      <c r="AY66" s="35">
        <v>2.1496774193548385</v>
      </c>
      <c r="AZ66" s="39">
        <f t="shared" si="18"/>
        <v>-2.3703225806451611</v>
      </c>
      <c r="BB66" s="36">
        <v>2.69</v>
      </c>
      <c r="BC66" s="35">
        <v>2.75</v>
      </c>
      <c r="BD66" s="35">
        <f t="shared" si="16"/>
        <v>1.7699999999999996</v>
      </c>
      <c r="BE66" s="36">
        <v>2.63</v>
      </c>
      <c r="BF66" s="35">
        <f t="shared" si="17"/>
        <v>-1.8899999999999997</v>
      </c>
      <c r="BG66" s="36" t="e">
        <f>Y66*#REF!</f>
        <v>#REF!</v>
      </c>
      <c r="BH66" s="36" t="e">
        <f>X66*#REF!</f>
        <v>#REF!</v>
      </c>
    </row>
    <row r="67" spans="1:60" s="36" customFormat="1" ht="15">
      <c r="A67" s="28">
        <f t="shared" si="19"/>
        <v>51</v>
      </c>
      <c r="B67" s="42" t="s">
        <v>209</v>
      </c>
      <c r="C67" s="15">
        <v>0.61</v>
      </c>
      <c r="D67" s="15">
        <v>0.50900000000000001</v>
      </c>
      <c r="E67" s="15">
        <v>2E-3</v>
      </c>
      <c r="F67" s="15"/>
      <c r="G67" s="30">
        <v>0.32100000000000006</v>
      </c>
      <c r="H67" s="15">
        <v>8.4000000000000005E-2</v>
      </c>
      <c r="I67" s="15">
        <v>8.4000000000000005E-2</v>
      </c>
      <c r="J67" s="15">
        <v>0.13300000000000001</v>
      </c>
      <c r="K67" s="15"/>
      <c r="L67" s="15">
        <v>0.02</v>
      </c>
      <c r="M67" s="15">
        <v>6.4000000000000001E-2</v>
      </c>
      <c r="N67" s="15">
        <v>0.24</v>
      </c>
      <c r="O67" s="30">
        <v>1.589</v>
      </c>
      <c r="P67" s="15">
        <v>0.67800000000000005</v>
      </c>
      <c r="Q67" s="15">
        <v>0.27100000000000002</v>
      </c>
      <c r="R67" s="15">
        <v>0.54700000000000004</v>
      </c>
      <c r="S67" s="15">
        <v>9.2999999999999999E-2</v>
      </c>
      <c r="T67" s="15">
        <v>0.224</v>
      </c>
      <c r="U67" s="15"/>
      <c r="V67" s="30">
        <v>3.5590000000000002</v>
      </c>
      <c r="W67" s="15">
        <v>0.17799999999999999</v>
      </c>
      <c r="X67" s="15">
        <v>0.747</v>
      </c>
      <c r="Y67" s="31">
        <v>4.4800000000000004</v>
      </c>
      <c r="Z67" s="33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4" t="e">
        <f>Y67*#REF!</f>
        <v>#REF!</v>
      </c>
      <c r="AW67" s="35">
        <v>2.33</v>
      </c>
      <c r="AX67" s="35">
        <f t="shared" si="15"/>
        <v>2.1500000000000004</v>
      </c>
      <c r="AY67" s="35">
        <v>2.2941935483870965</v>
      </c>
      <c r="AZ67" s="39">
        <f t="shared" si="18"/>
        <v>-2.1858064516129039</v>
      </c>
      <c r="BB67" s="36">
        <v>2.76</v>
      </c>
      <c r="BC67" s="35">
        <v>3.16</v>
      </c>
      <c r="BD67" s="35">
        <f t="shared" si="16"/>
        <v>1.3200000000000003</v>
      </c>
      <c r="BE67" s="36">
        <v>2.73</v>
      </c>
      <c r="BF67" s="35">
        <f t="shared" si="17"/>
        <v>-1.7500000000000004</v>
      </c>
      <c r="BG67" s="36" t="e">
        <f>Y67*#REF!</f>
        <v>#REF!</v>
      </c>
      <c r="BH67" s="36" t="e">
        <f>X67*#REF!</f>
        <v>#REF!</v>
      </c>
    </row>
    <row r="68" spans="1:60" s="36" customFormat="1" ht="15">
      <c r="A68" s="28">
        <f t="shared" si="19"/>
        <v>52</v>
      </c>
      <c r="B68" s="42" t="s">
        <v>210</v>
      </c>
      <c r="C68" s="15">
        <v>0.70799999999999996</v>
      </c>
      <c r="D68" s="15">
        <v>0.55900000000000005</v>
      </c>
      <c r="E68" s="15">
        <v>2E-3</v>
      </c>
      <c r="F68" s="15"/>
      <c r="G68" s="30">
        <v>0.33900000000000002</v>
      </c>
      <c r="H68" s="15">
        <v>9.1999999999999998E-2</v>
      </c>
      <c r="I68" s="15">
        <v>9.1999999999999998E-2</v>
      </c>
      <c r="J68" s="15">
        <v>0.13500000000000001</v>
      </c>
      <c r="K68" s="15"/>
      <c r="L68" s="15">
        <v>0.02</v>
      </c>
      <c r="M68" s="15">
        <v>7.0000000000000007E-2</v>
      </c>
      <c r="N68" s="15">
        <v>0.32500000000000001</v>
      </c>
      <c r="O68" s="30">
        <v>1.7470000000000001</v>
      </c>
      <c r="P68" s="15">
        <v>0.72299999999999998</v>
      </c>
      <c r="Q68" s="15">
        <v>0.27500000000000002</v>
      </c>
      <c r="R68" s="15">
        <v>0.65</v>
      </c>
      <c r="S68" s="15">
        <v>9.9000000000000005E-2</v>
      </c>
      <c r="T68" s="15">
        <v>0.28100000000000003</v>
      </c>
      <c r="U68" s="15"/>
      <c r="V68" s="30">
        <v>4.0309999999999997</v>
      </c>
      <c r="W68" s="15">
        <v>0.20200000000000001</v>
      </c>
      <c r="X68" s="15">
        <v>0.84699999999999998</v>
      </c>
      <c r="Y68" s="31">
        <v>5.08</v>
      </c>
      <c r="Z68" s="33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4" t="e">
        <f>Y68*#REF!</f>
        <v>#REF!</v>
      </c>
      <c r="AW68" s="35">
        <v>2.33</v>
      </c>
      <c r="AX68" s="35">
        <f t="shared" si="15"/>
        <v>2.75</v>
      </c>
      <c r="AY68" s="35">
        <v>2.290806451612903</v>
      </c>
      <c r="AZ68" s="39">
        <f t="shared" si="18"/>
        <v>-2.7891935483870971</v>
      </c>
      <c r="BB68" s="36">
        <v>2.87</v>
      </c>
      <c r="BC68" s="35">
        <v>2.93</v>
      </c>
      <c r="BD68" s="35">
        <f t="shared" si="16"/>
        <v>2.15</v>
      </c>
      <c r="BE68" s="36">
        <v>2.89</v>
      </c>
      <c r="BF68" s="35">
        <f t="shared" si="17"/>
        <v>-2.19</v>
      </c>
      <c r="BG68" s="36" t="e">
        <f>Y68*#REF!</f>
        <v>#REF!</v>
      </c>
      <c r="BH68" s="36" t="e">
        <f>X68*#REF!</f>
        <v>#REF!</v>
      </c>
    </row>
    <row r="69" spans="1:60" s="36" customFormat="1" ht="15">
      <c r="A69" s="28">
        <f t="shared" si="19"/>
        <v>53</v>
      </c>
      <c r="B69" s="42" t="s">
        <v>211</v>
      </c>
      <c r="C69" s="15">
        <v>0.95399999999999996</v>
      </c>
      <c r="D69" s="15">
        <v>0.50700000000000001</v>
      </c>
      <c r="E69" s="15">
        <v>2E-3</v>
      </c>
      <c r="F69" s="15"/>
      <c r="G69" s="30">
        <v>0.31600000000000006</v>
      </c>
      <c r="H69" s="15">
        <v>8.4000000000000005E-2</v>
      </c>
      <c r="I69" s="15">
        <v>8.4000000000000005E-2</v>
      </c>
      <c r="J69" s="15">
        <v>0.128</v>
      </c>
      <c r="K69" s="15"/>
      <c r="L69" s="15">
        <v>0.02</v>
      </c>
      <c r="M69" s="15">
        <v>6.4000000000000001E-2</v>
      </c>
      <c r="N69" s="15">
        <v>0.23899999999999999</v>
      </c>
      <c r="O69" s="30">
        <v>1.5580000000000003</v>
      </c>
      <c r="P69" s="15">
        <v>0.67600000000000005</v>
      </c>
      <c r="Q69" s="15">
        <v>0.246</v>
      </c>
      <c r="R69" s="15">
        <v>0.54400000000000004</v>
      </c>
      <c r="S69" s="15">
        <v>9.1999999999999998E-2</v>
      </c>
      <c r="T69" s="15">
        <v>0.29499999999999998</v>
      </c>
      <c r="U69" s="15"/>
      <c r="V69" s="30">
        <v>3.9350000000000001</v>
      </c>
      <c r="W69" s="15">
        <v>0.19700000000000001</v>
      </c>
      <c r="X69" s="15">
        <v>0.82599999999999996</v>
      </c>
      <c r="Y69" s="31">
        <v>4.96</v>
      </c>
      <c r="Z69" s="33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4" t="e">
        <f>Y69*#REF!</f>
        <v>#REF!</v>
      </c>
      <c r="AW69" s="35">
        <v>2.46</v>
      </c>
      <c r="AX69" s="35">
        <f t="shared" si="15"/>
        <v>2.5</v>
      </c>
      <c r="AY69" s="35">
        <v>2.4138709677419348</v>
      </c>
      <c r="AZ69" s="39">
        <f t="shared" si="18"/>
        <v>-2.5461290322580652</v>
      </c>
      <c r="BB69" s="36">
        <v>3.03</v>
      </c>
      <c r="BC69" s="35">
        <v>2.93</v>
      </c>
      <c r="BD69" s="35">
        <f t="shared" si="16"/>
        <v>2.0299999999999998</v>
      </c>
      <c r="BE69" s="36">
        <v>3.05</v>
      </c>
      <c r="BF69" s="35">
        <f t="shared" si="17"/>
        <v>-1.9100000000000001</v>
      </c>
      <c r="BG69" s="36" t="e">
        <f>Y69*#REF!</f>
        <v>#REF!</v>
      </c>
      <c r="BH69" s="36" t="e">
        <f>X69*#REF!</f>
        <v>#REF!</v>
      </c>
    </row>
    <row r="70" spans="1:60" s="36" customFormat="1" ht="15">
      <c r="A70" s="28">
        <f t="shared" si="19"/>
        <v>54</v>
      </c>
      <c r="B70" s="42" t="s">
        <v>65</v>
      </c>
      <c r="C70" s="15">
        <v>0.71899999999999997</v>
      </c>
      <c r="D70" s="15">
        <v>0.53300000000000003</v>
      </c>
      <c r="E70" s="15">
        <v>2E-3</v>
      </c>
      <c r="F70" s="15"/>
      <c r="G70" s="30">
        <v>0.375</v>
      </c>
      <c r="H70" s="15">
        <v>0.10100000000000001</v>
      </c>
      <c r="I70" s="15">
        <v>0.10100000000000001</v>
      </c>
      <c r="J70" s="15">
        <v>0.153</v>
      </c>
      <c r="K70" s="15"/>
      <c r="L70" s="15">
        <v>0.02</v>
      </c>
      <c r="M70" s="15">
        <v>7.6999999999999999E-2</v>
      </c>
      <c r="N70" s="15">
        <v>0.252</v>
      </c>
      <c r="O70" s="30">
        <v>1.655</v>
      </c>
      <c r="P70" s="15">
        <v>0.70599999999999996</v>
      </c>
      <c r="Q70" s="15">
        <v>0.28000000000000003</v>
      </c>
      <c r="R70" s="15">
        <v>0.57399999999999995</v>
      </c>
      <c r="S70" s="15">
        <v>9.5000000000000001E-2</v>
      </c>
      <c r="T70" s="15">
        <v>0.23300000000000001</v>
      </c>
      <c r="U70" s="15"/>
      <c r="V70" s="30">
        <v>3.8460000000000001</v>
      </c>
      <c r="W70" s="15">
        <v>0.192</v>
      </c>
      <c r="X70" s="15">
        <v>0.80800000000000005</v>
      </c>
      <c r="Y70" s="31">
        <v>4.8499999999999996</v>
      </c>
      <c r="Z70" s="33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4" t="e">
        <f>Y70*#REF!</f>
        <v>#REF!</v>
      </c>
      <c r="AW70" s="35">
        <v>2.58</v>
      </c>
      <c r="AX70" s="35">
        <f t="shared" si="15"/>
        <v>2.2699999999999996</v>
      </c>
      <c r="AY70" s="35">
        <v>2.5346774193548387</v>
      </c>
      <c r="AZ70" s="39">
        <f t="shared" si="18"/>
        <v>-2.3153225806451609</v>
      </c>
      <c r="BB70" s="36">
        <v>3.11</v>
      </c>
      <c r="BC70" s="35">
        <v>3.1</v>
      </c>
      <c r="BD70" s="35">
        <f t="shared" si="16"/>
        <v>1.7499999999999996</v>
      </c>
      <c r="BE70" s="36">
        <v>3.16</v>
      </c>
      <c r="BF70" s="35">
        <f t="shared" si="17"/>
        <v>-1.6899999999999995</v>
      </c>
      <c r="BG70" s="36" t="e">
        <f>Y70*#REF!</f>
        <v>#REF!</v>
      </c>
      <c r="BH70" s="36" t="e">
        <f>X70*#REF!</f>
        <v>#REF!</v>
      </c>
    </row>
    <row r="71" spans="1:60" s="36" customFormat="1" ht="15">
      <c r="A71" s="28">
        <f t="shared" si="19"/>
        <v>55</v>
      </c>
      <c r="B71" s="42" t="s">
        <v>66</v>
      </c>
      <c r="C71" s="15">
        <v>0.85699999999999998</v>
      </c>
      <c r="D71" s="15">
        <v>0.55600000000000005</v>
      </c>
      <c r="E71" s="15">
        <v>1E-3</v>
      </c>
      <c r="F71" s="15"/>
      <c r="G71" s="30">
        <v>0.40200000000000002</v>
      </c>
      <c r="H71" s="15">
        <v>0.114</v>
      </c>
      <c r="I71" s="15">
        <v>0.114</v>
      </c>
      <c r="J71" s="15">
        <v>0.154</v>
      </c>
      <c r="K71" s="15"/>
      <c r="L71" s="15">
        <v>0.02</v>
      </c>
      <c r="M71" s="15">
        <v>0.08</v>
      </c>
      <c r="N71" s="15">
        <v>0.32600000000000001</v>
      </c>
      <c r="O71" s="30">
        <v>1.679</v>
      </c>
      <c r="P71" s="15">
        <v>0.71499999999999997</v>
      </c>
      <c r="Q71" s="15">
        <v>0.27600000000000002</v>
      </c>
      <c r="R71" s="15">
        <v>0.59199999999999997</v>
      </c>
      <c r="S71" s="15">
        <v>9.6000000000000002E-2</v>
      </c>
      <c r="T71" s="15">
        <v>0.19600000000000001</v>
      </c>
      <c r="U71" s="15"/>
      <c r="V71" s="30">
        <v>4.0970000000000004</v>
      </c>
      <c r="W71" s="15">
        <v>0.20499999999999999</v>
      </c>
      <c r="X71" s="15">
        <v>0.86</v>
      </c>
      <c r="Y71" s="31">
        <v>5.16</v>
      </c>
      <c r="Z71" s="33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4" t="e">
        <f>Y71*#REF!</f>
        <v>#REF!</v>
      </c>
      <c r="AW71" s="35">
        <v>2.44</v>
      </c>
      <c r="AX71" s="35">
        <f t="shared" si="15"/>
        <v>2.72</v>
      </c>
      <c r="AY71" s="35">
        <v>2.4003225806451618</v>
      </c>
      <c r="AZ71" s="39">
        <f t="shared" si="18"/>
        <v>-2.7596774193548383</v>
      </c>
      <c r="BB71" s="36">
        <v>2.93</v>
      </c>
      <c r="BC71" s="35">
        <v>3.06</v>
      </c>
      <c r="BD71" s="35">
        <f t="shared" si="16"/>
        <v>2.1</v>
      </c>
      <c r="BE71" s="36">
        <v>3.25</v>
      </c>
      <c r="BF71" s="35">
        <f t="shared" si="17"/>
        <v>-1.9100000000000001</v>
      </c>
      <c r="BG71" s="36" t="e">
        <f>Y71*#REF!</f>
        <v>#REF!</v>
      </c>
      <c r="BH71" s="36" t="e">
        <f>X71*#REF!</f>
        <v>#REF!</v>
      </c>
    </row>
    <row r="72" spans="1:60" s="36" customFormat="1" ht="15">
      <c r="A72" s="28">
        <f t="shared" si="19"/>
        <v>56</v>
      </c>
      <c r="B72" s="42" t="s">
        <v>67</v>
      </c>
      <c r="C72" s="15">
        <v>1.1419999999999999</v>
      </c>
      <c r="D72" s="15">
        <v>0.52500000000000002</v>
      </c>
      <c r="E72" s="15">
        <v>1E-3</v>
      </c>
      <c r="F72" s="15"/>
      <c r="G72" s="30">
        <v>0.32500000000000007</v>
      </c>
      <c r="H72" s="15">
        <v>8.4000000000000005E-2</v>
      </c>
      <c r="I72" s="15">
        <v>8.4000000000000005E-2</v>
      </c>
      <c r="J72" s="15">
        <v>0.13700000000000001</v>
      </c>
      <c r="K72" s="15"/>
      <c r="L72" s="15">
        <v>0.02</v>
      </c>
      <c r="M72" s="15">
        <v>6.4000000000000001E-2</v>
      </c>
      <c r="N72" s="15">
        <v>0.23899999999999999</v>
      </c>
      <c r="O72" s="30">
        <v>1.6319999999999999</v>
      </c>
      <c r="P72" s="15">
        <v>0.69799999999999995</v>
      </c>
      <c r="Q72" s="15">
        <v>0.25</v>
      </c>
      <c r="R72" s="15">
        <v>0.59</v>
      </c>
      <c r="S72" s="15">
        <v>9.4E-2</v>
      </c>
      <c r="T72" s="15">
        <v>0.129</v>
      </c>
      <c r="U72" s="15"/>
      <c r="V72" s="30">
        <v>4.0570000000000004</v>
      </c>
      <c r="W72" s="15">
        <v>0.20300000000000001</v>
      </c>
      <c r="X72" s="15">
        <v>0.85199999999999998</v>
      </c>
      <c r="Y72" s="31">
        <v>5.1100000000000003</v>
      </c>
      <c r="Z72" s="33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4" t="e">
        <f>Y72*#REF!</f>
        <v>#REF!</v>
      </c>
      <c r="AW72" s="35">
        <v>2.5299999999999998</v>
      </c>
      <c r="AX72" s="35">
        <f t="shared" si="15"/>
        <v>2.5800000000000005</v>
      </c>
      <c r="AY72" s="35">
        <v>2.4838709677419355</v>
      </c>
      <c r="AZ72" s="39">
        <f t="shared" si="18"/>
        <v>-2.6261290322580648</v>
      </c>
      <c r="BB72" s="36">
        <v>2.95</v>
      </c>
      <c r="BC72" s="35">
        <v>3.22</v>
      </c>
      <c r="BD72" s="35">
        <f t="shared" si="16"/>
        <v>1.8900000000000001</v>
      </c>
      <c r="BE72" s="36">
        <v>3.01</v>
      </c>
      <c r="BF72" s="35">
        <f t="shared" si="17"/>
        <v>-2.1000000000000005</v>
      </c>
      <c r="BG72" s="36" t="e">
        <f>Y72*#REF!</f>
        <v>#REF!</v>
      </c>
      <c r="BH72" s="36" t="e">
        <f>X72*#REF!</f>
        <v>#REF!</v>
      </c>
    </row>
    <row r="73" spans="1:60" s="36" customFormat="1" ht="15">
      <c r="A73" s="28">
        <f t="shared" si="19"/>
        <v>57</v>
      </c>
      <c r="B73" s="42" t="s">
        <v>68</v>
      </c>
      <c r="C73" s="15">
        <v>0.92900000000000005</v>
      </c>
      <c r="D73" s="15">
        <v>0.48899999999999999</v>
      </c>
      <c r="E73" s="15">
        <v>0</v>
      </c>
      <c r="F73" s="15"/>
      <c r="G73" s="30">
        <v>0.34299999999999997</v>
      </c>
      <c r="H73" s="15">
        <v>8.8999999999999996E-2</v>
      </c>
      <c r="I73" s="15">
        <v>8.8999999999999996E-2</v>
      </c>
      <c r="J73" s="15">
        <v>0.14499999999999999</v>
      </c>
      <c r="K73" s="15"/>
      <c r="L73" s="15">
        <v>0.02</v>
      </c>
      <c r="M73" s="15">
        <v>7.0000000000000007E-2</v>
      </c>
      <c r="N73" s="15">
        <v>0.32200000000000001</v>
      </c>
      <c r="O73" s="30">
        <v>1.7430000000000001</v>
      </c>
      <c r="P73" s="15">
        <v>0.74399999999999999</v>
      </c>
      <c r="Q73" s="15">
        <v>0.26500000000000001</v>
      </c>
      <c r="R73" s="15">
        <v>0.63600000000000001</v>
      </c>
      <c r="S73" s="15">
        <v>9.8000000000000004E-2</v>
      </c>
      <c r="T73" s="15">
        <v>0.57599999999999996</v>
      </c>
      <c r="U73" s="15"/>
      <c r="V73" s="30">
        <v>4.4720000000000004</v>
      </c>
      <c r="W73" s="15">
        <v>0.224</v>
      </c>
      <c r="X73" s="15">
        <v>0.93899999999999995</v>
      </c>
      <c r="Y73" s="31">
        <v>5.64</v>
      </c>
      <c r="Z73" s="33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4" t="e">
        <f>Y73*#REF!</f>
        <v>#REF!</v>
      </c>
      <c r="AW73" s="35">
        <v>2.57</v>
      </c>
      <c r="AX73" s="35">
        <f t="shared" si="15"/>
        <v>3.07</v>
      </c>
      <c r="AY73" s="35">
        <v>2.5346774193548378</v>
      </c>
      <c r="AZ73" s="39">
        <f t="shared" si="18"/>
        <v>-3.1053225806451619</v>
      </c>
      <c r="BB73" s="36">
        <v>3.11</v>
      </c>
      <c r="BC73" s="35">
        <v>3.21</v>
      </c>
      <c r="BD73" s="35">
        <f t="shared" si="16"/>
        <v>2.4299999999999997</v>
      </c>
      <c r="BE73" s="36">
        <v>3.32</v>
      </c>
      <c r="BF73" s="35">
        <f t="shared" si="17"/>
        <v>-2.3199999999999998</v>
      </c>
      <c r="BG73" s="36" t="e">
        <f>Y73*#REF!</f>
        <v>#REF!</v>
      </c>
      <c r="BH73" s="36" t="e">
        <f>X73*#REF!</f>
        <v>#REF!</v>
      </c>
    </row>
    <row r="74" spans="1:60" s="36" customFormat="1" ht="15">
      <c r="A74" s="28">
        <f t="shared" si="19"/>
        <v>58</v>
      </c>
      <c r="B74" s="42" t="s">
        <v>69</v>
      </c>
      <c r="C74" s="15">
        <v>1.175</v>
      </c>
      <c r="D74" s="15">
        <v>0.51100000000000001</v>
      </c>
      <c r="E74" s="15">
        <v>2E-3</v>
      </c>
      <c r="F74" s="15"/>
      <c r="G74" s="30">
        <v>0.41300000000000003</v>
      </c>
      <c r="H74" s="15">
        <v>0.115</v>
      </c>
      <c r="I74" s="15">
        <v>0.115</v>
      </c>
      <c r="J74" s="15">
        <v>0.16300000000000001</v>
      </c>
      <c r="K74" s="15"/>
      <c r="L74" s="15">
        <v>0.02</v>
      </c>
      <c r="M74" s="15">
        <v>0.08</v>
      </c>
      <c r="N74" s="15">
        <v>0.33</v>
      </c>
      <c r="O74" s="30">
        <v>1.5940000000000001</v>
      </c>
      <c r="P74" s="15">
        <v>0.65</v>
      </c>
      <c r="Q74" s="15">
        <v>0.245</v>
      </c>
      <c r="R74" s="15">
        <v>0.60299999999999998</v>
      </c>
      <c r="S74" s="15">
        <v>9.6000000000000002E-2</v>
      </c>
      <c r="T74" s="15">
        <v>0.34599999999999997</v>
      </c>
      <c r="U74" s="15"/>
      <c r="V74" s="30">
        <v>4.4510000000000005</v>
      </c>
      <c r="W74" s="15">
        <v>0.223</v>
      </c>
      <c r="X74" s="15">
        <v>0.93500000000000005</v>
      </c>
      <c r="Y74" s="31">
        <v>5.61</v>
      </c>
      <c r="Z74" s="33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4" t="e">
        <f>Y74*#REF!</f>
        <v>#REF!</v>
      </c>
      <c r="AW74" s="35">
        <v>2.59</v>
      </c>
      <c r="AX74" s="35">
        <f t="shared" si="15"/>
        <v>3.0200000000000005</v>
      </c>
      <c r="AY74" s="35">
        <v>2.5425806451612898</v>
      </c>
      <c r="AZ74" s="39">
        <f t="shared" si="18"/>
        <v>-3.0674193548387105</v>
      </c>
      <c r="BB74" s="36">
        <v>3.12</v>
      </c>
      <c r="BC74" s="35">
        <v>3.19</v>
      </c>
      <c r="BD74" s="35">
        <f t="shared" si="16"/>
        <v>2.4200000000000004</v>
      </c>
      <c r="BE74" s="36">
        <v>3.37</v>
      </c>
      <c r="BF74" s="35">
        <f t="shared" si="17"/>
        <v>-2.2400000000000002</v>
      </c>
      <c r="BG74" s="36" t="e">
        <f>Y74*#REF!</f>
        <v>#REF!</v>
      </c>
      <c r="BH74" s="36" t="e">
        <f>X74*#REF!</f>
        <v>#REF!</v>
      </c>
    </row>
    <row r="75" spans="1:60" s="36" customFormat="1" ht="15">
      <c r="A75" s="28">
        <f t="shared" si="19"/>
        <v>59</v>
      </c>
      <c r="B75" s="42" t="s">
        <v>70</v>
      </c>
      <c r="C75" s="15">
        <v>0.79700000000000004</v>
      </c>
      <c r="D75" s="15">
        <v>0.51600000000000001</v>
      </c>
      <c r="E75" s="15">
        <v>2E-3</v>
      </c>
      <c r="F75" s="15"/>
      <c r="G75" s="30">
        <v>0.41800000000000004</v>
      </c>
      <c r="H75" s="15">
        <v>0.11700000000000001</v>
      </c>
      <c r="I75" s="15">
        <v>0.11700000000000001</v>
      </c>
      <c r="J75" s="15">
        <v>0.16400000000000001</v>
      </c>
      <c r="K75" s="15"/>
      <c r="L75" s="15">
        <v>0.02</v>
      </c>
      <c r="M75" s="15">
        <v>8.1000000000000003E-2</v>
      </c>
      <c r="N75" s="15">
        <v>0.33300000000000002</v>
      </c>
      <c r="O75" s="30">
        <v>1.575</v>
      </c>
      <c r="P75" s="15">
        <v>0.622</v>
      </c>
      <c r="Q75" s="15">
        <v>0.247</v>
      </c>
      <c r="R75" s="15">
        <v>0.60899999999999999</v>
      </c>
      <c r="S75" s="15">
        <v>9.7000000000000003E-2</v>
      </c>
      <c r="T75" s="15">
        <v>0.23100000000000001</v>
      </c>
      <c r="U75" s="15"/>
      <c r="V75" s="30">
        <v>3.9530000000000003</v>
      </c>
      <c r="W75" s="15">
        <v>0.19800000000000001</v>
      </c>
      <c r="X75" s="15">
        <v>0.83</v>
      </c>
      <c r="Y75" s="31">
        <v>4.9800000000000004</v>
      </c>
      <c r="Z75" s="33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4" t="e">
        <f>Y75*#REF!</f>
        <v>#REF!</v>
      </c>
      <c r="AW75" s="35">
        <v>2.58</v>
      </c>
      <c r="AX75" s="35">
        <f t="shared" si="15"/>
        <v>2.4000000000000004</v>
      </c>
      <c r="AY75" s="35">
        <v>2.536935483870967</v>
      </c>
      <c r="AZ75" s="39">
        <f t="shared" si="18"/>
        <v>-2.4430645161290334</v>
      </c>
      <c r="BB75" s="36">
        <v>3.15</v>
      </c>
      <c r="BC75" s="35">
        <v>3.3</v>
      </c>
      <c r="BD75" s="35">
        <f t="shared" si="16"/>
        <v>1.6800000000000006</v>
      </c>
      <c r="BE75" s="36">
        <v>3.52</v>
      </c>
      <c r="BF75" s="35">
        <f t="shared" si="17"/>
        <v>-1.4600000000000004</v>
      </c>
      <c r="BG75" s="36" t="e">
        <f>Y75*#REF!</f>
        <v>#REF!</v>
      </c>
      <c r="BH75" s="36" t="e">
        <f>X75*#REF!</f>
        <v>#REF!</v>
      </c>
    </row>
    <row r="76" spans="1:60" s="36" customFormat="1" ht="15">
      <c r="A76" s="28">
        <f t="shared" si="19"/>
        <v>60</v>
      </c>
      <c r="B76" s="42" t="s">
        <v>71</v>
      </c>
      <c r="C76" s="15">
        <v>0.88500000000000001</v>
      </c>
      <c r="D76" s="15">
        <v>0.19500000000000001</v>
      </c>
      <c r="E76" s="15">
        <v>5.0000000000000001E-3</v>
      </c>
      <c r="F76" s="15"/>
      <c r="G76" s="30">
        <v>0.27600000000000002</v>
      </c>
      <c r="H76" s="15">
        <v>5.1999999999999998E-2</v>
      </c>
      <c r="I76" s="15">
        <v>5.1999999999999998E-2</v>
      </c>
      <c r="J76" s="15">
        <v>0.152</v>
      </c>
      <c r="K76" s="15"/>
      <c r="L76" s="15">
        <v>0.02</v>
      </c>
      <c r="M76" s="15">
        <v>2.7E-2</v>
      </c>
      <c r="N76" s="15">
        <v>0.16600000000000001</v>
      </c>
      <c r="O76" s="30">
        <v>1.109</v>
      </c>
      <c r="P76" s="15">
        <v>0.58099999999999996</v>
      </c>
      <c r="Q76" s="15">
        <v>0.26700000000000002</v>
      </c>
      <c r="R76" s="15">
        <v>0.19700000000000001</v>
      </c>
      <c r="S76" s="15">
        <v>6.4000000000000001E-2</v>
      </c>
      <c r="T76" s="15">
        <v>0.504</v>
      </c>
      <c r="U76" s="15"/>
      <c r="V76" s="30">
        <v>3.1669999999999998</v>
      </c>
      <c r="W76" s="15">
        <v>0.158</v>
      </c>
      <c r="X76" s="15">
        <v>0.66500000000000004</v>
      </c>
      <c r="Y76" s="31">
        <v>3.99</v>
      </c>
      <c r="Z76" s="33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4" t="e">
        <f>Y76*#REF!</f>
        <v>#REF!</v>
      </c>
      <c r="AW76" s="35">
        <v>2.37</v>
      </c>
      <c r="AX76" s="35">
        <f t="shared" si="15"/>
        <v>1.62</v>
      </c>
      <c r="AY76" s="35">
        <v>2.3370967741935473</v>
      </c>
      <c r="AZ76" s="39">
        <f t="shared" si="18"/>
        <v>-1.6529032258064529</v>
      </c>
      <c r="BB76" s="36">
        <v>3</v>
      </c>
      <c r="BC76" s="35">
        <v>2.98</v>
      </c>
      <c r="BD76" s="35">
        <f t="shared" si="16"/>
        <v>1.0100000000000002</v>
      </c>
      <c r="BE76" s="36">
        <v>2.75</v>
      </c>
      <c r="BF76" s="35">
        <f t="shared" si="17"/>
        <v>-1.2400000000000002</v>
      </c>
      <c r="BG76" s="36" t="e">
        <f>Y76*#REF!</f>
        <v>#REF!</v>
      </c>
      <c r="BH76" s="36" t="e">
        <f>X76*#REF!</f>
        <v>#REF!</v>
      </c>
    </row>
    <row r="77" spans="1:60" s="36" customFormat="1" ht="15">
      <c r="A77" s="28">
        <f t="shared" si="19"/>
        <v>61</v>
      </c>
      <c r="B77" s="42" t="s">
        <v>72</v>
      </c>
      <c r="C77" s="15">
        <v>0.63100000000000001</v>
      </c>
      <c r="D77" s="15">
        <v>0.439</v>
      </c>
      <c r="E77" s="15">
        <v>3.0000000000000001E-3</v>
      </c>
      <c r="F77" s="15"/>
      <c r="G77" s="30">
        <v>0.372</v>
      </c>
      <c r="H77" s="15">
        <v>9.8000000000000004E-2</v>
      </c>
      <c r="I77" s="15">
        <v>9.8000000000000004E-2</v>
      </c>
      <c r="J77" s="15">
        <v>0.156</v>
      </c>
      <c r="K77" s="15"/>
      <c r="L77" s="15">
        <v>0.02</v>
      </c>
      <c r="M77" s="15">
        <v>7.4999999999999997E-2</v>
      </c>
      <c r="N77" s="15">
        <v>0.245</v>
      </c>
      <c r="O77" s="30">
        <v>1.647</v>
      </c>
      <c r="P77" s="15">
        <v>0.72899999999999998</v>
      </c>
      <c r="Q77" s="15">
        <v>0.26500000000000001</v>
      </c>
      <c r="R77" s="15">
        <v>0.56000000000000005</v>
      </c>
      <c r="S77" s="15">
        <v>9.2999999999999999E-2</v>
      </c>
      <c r="T77" s="15">
        <v>0.32500000000000001</v>
      </c>
      <c r="U77" s="15"/>
      <c r="V77" s="30">
        <v>3.7370000000000001</v>
      </c>
      <c r="W77" s="15">
        <v>0.187</v>
      </c>
      <c r="X77" s="15">
        <v>0.78500000000000003</v>
      </c>
      <c r="Y77" s="31">
        <v>4.71</v>
      </c>
      <c r="Z77" s="33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4" t="e">
        <f>Y77*#REF!</f>
        <v>#REF!</v>
      </c>
      <c r="AW77" s="35">
        <v>2.4700000000000002</v>
      </c>
      <c r="AX77" s="35">
        <f t="shared" si="15"/>
        <v>2.2399999999999998</v>
      </c>
      <c r="AY77" s="35">
        <v>2.4296774193548383</v>
      </c>
      <c r="AZ77" s="39">
        <f t="shared" si="18"/>
        <v>-2.2803225806451617</v>
      </c>
      <c r="BB77" s="36">
        <v>3</v>
      </c>
      <c r="BC77" s="35">
        <v>3.03</v>
      </c>
      <c r="BD77" s="35">
        <f t="shared" si="16"/>
        <v>1.6800000000000002</v>
      </c>
      <c r="BE77" s="36">
        <v>3.03</v>
      </c>
      <c r="BF77" s="35">
        <f t="shared" si="17"/>
        <v>-1.6800000000000002</v>
      </c>
      <c r="BG77" s="36" t="e">
        <f>Y77*#REF!</f>
        <v>#REF!</v>
      </c>
      <c r="BH77" s="36" t="e">
        <f>X77*#REF!</f>
        <v>#REF!</v>
      </c>
    </row>
    <row r="78" spans="1:60" s="36" customFormat="1" ht="15">
      <c r="A78" s="28">
        <f t="shared" si="19"/>
        <v>62</v>
      </c>
      <c r="B78" s="42" t="s">
        <v>73</v>
      </c>
      <c r="C78" s="15">
        <v>0.63800000000000001</v>
      </c>
      <c r="D78" s="15">
        <v>0.503</v>
      </c>
      <c r="E78" s="15">
        <v>3.0000000000000001E-3</v>
      </c>
      <c r="F78" s="15"/>
      <c r="G78" s="30">
        <v>0.40400000000000003</v>
      </c>
      <c r="H78" s="15">
        <v>0.111</v>
      </c>
      <c r="I78" s="15">
        <v>0.111</v>
      </c>
      <c r="J78" s="15">
        <v>0.16200000000000001</v>
      </c>
      <c r="K78" s="15"/>
      <c r="L78" s="15">
        <v>0.02</v>
      </c>
      <c r="M78" s="15">
        <v>0.08</v>
      </c>
      <c r="N78" s="15">
        <v>0.32800000000000001</v>
      </c>
      <c r="O78" s="30">
        <v>1.73</v>
      </c>
      <c r="P78" s="15">
        <v>0.75800000000000001</v>
      </c>
      <c r="Q78" s="15">
        <v>0.27600000000000002</v>
      </c>
      <c r="R78" s="15">
        <v>0.6</v>
      </c>
      <c r="S78" s="15">
        <v>9.6000000000000002E-2</v>
      </c>
      <c r="T78" s="15">
        <v>0.19400000000000001</v>
      </c>
      <c r="U78" s="15"/>
      <c r="V78" s="30">
        <v>3.88</v>
      </c>
      <c r="W78" s="15">
        <v>0.19400000000000001</v>
      </c>
      <c r="X78" s="15">
        <v>0.81499999999999995</v>
      </c>
      <c r="Y78" s="31">
        <v>4.8899999999999997</v>
      </c>
      <c r="Z78" s="33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4" t="e">
        <f>Y78*#REF!</f>
        <v>#REF!</v>
      </c>
      <c r="AW78" s="35">
        <v>2.41</v>
      </c>
      <c r="AX78" s="35">
        <f t="shared" si="15"/>
        <v>2.4799999999999995</v>
      </c>
      <c r="AY78" s="35">
        <v>2.3687096774193552</v>
      </c>
      <c r="AZ78" s="39">
        <f t="shared" si="18"/>
        <v>-2.5212903225806444</v>
      </c>
      <c r="BB78" s="36">
        <v>2.94</v>
      </c>
      <c r="BC78" s="35">
        <v>2.94</v>
      </c>
      <c r="BD78" s="35">
        <f t="shared" si="16"/>
        <v>1.9499999999999997</v>
      </c>
      <c r="BE78" s="36">
        <v>3.11</v>
      </c>
      <c r="BF78" s="35">
        <f t="shared" si="17"/>
        <v>-1.7799999999999998</v>
      </c>
      <c r="BG78" s="36" t="e">
        <f>Y78*#REF!</f>
        <v>#REF!</v>
      </c>
      <c r="BH78" s="36" t="e">
        <f>X78*#REF!</f>
        <v>#REF!</v>
      </c>
    </row>
    <row r="79" spans="1:60" s="36" customFormat="1" ht="15">
      <c r="A79" s="28">
        <f t="shared" si="19"/>
        <v>63</v>
      </c>
      <c r="B79" s="42" t="s">
        <v>74</v>
      </c>
      <c r="C79" s="15">
        <v>0.72599999999999998</v>
      </c>
      <c r="D79" s="15">
        <v>0.60099999999999998</v>
      </c>
      <c r="E79" s="15">
        <v>3.0000000000000001E-3</v>
      </c>
      <c r="F79" s="15"/>
      <c r="G79" s="30">
        <v>0.40700000000000003</v>
      </c>
      <c r="H79" s="15">
        <v>0.112</v>
      </c>
      <c r="I79" s="15">
        <v>0.112</v>
      </c>
      <c r="J79" s="15">
        <v>0.16300000000000001</v>
      </c>
      <c r="K79" s="15"/>
      <c r="L79" s="15">
        <v>0.02</v>
      </c>
      <c r="M79" s="15">
        <v>8.1000000000000003E-2</v>
      </c>
      <c r="N79" s="15">
        <v>0.33</v>
      </c>
      <c r="O79" s="30">
        <v>1.665</v>
      </c>
      <c r="P79" s="15">
        <v>0.67600000000000005</v>
      </c>
      <c r="Q79" s="15">
        <v>0.27800000000000002</v>
      </c>
      <c r="R79" s="15">
        <v>0.61399999999999999</v>
      </c>
      <c r="S79" s="15">
        <v>9.7000000000000003E-2</v>
      </c>
      <c r="T79" s="15">
        <v>0.2</v>
      </c>
      <c r="U79" s="15"/>
      <c r="V79" s="30">
        <v>4.0129999999999999</v>
      </c>
      <c r="W79" s="15">
        <v>0.20100000000000001</v>
      </c>
      <c r="X79" s="15">
        <v>0.84299999999999997</v>
      </c>
      <c r="Y79" s="31">
        <v>5.0599999999999996</v>
      </c>
      <c r="Z79" s="33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4" t="e">
        <f>Y79*#REF!</f>
        <v>#REF!</v>
      </c>
      <c r="AW79" s="35">
        <v>2.54</v>
      </c>
      <c r="AX79" s="35">
        <f t="shared" si="15"/>
        <v>2.5199999999999996</v>
      </c>
      <c r="AY79" s="35">
        <v>2.4974193548387089</v>
      </c>
      <c r="AZ79" s="39">
        <f t="shared" si="18"/>
        <v>-2.5625806451612907</v>
      </c>
      <c r="BB79" s="36">
        <v>2.99</v>
      </c>
      <c r="BC79" s="35">
        <v>3.01</v>
      </c>
      <c r="BD79" s="35">
        <f t="shared" si="16"/>
        <v>2.0499999999999998</v>
      </c>
      <c r="BE79" s="36">
        <v>3.29</v>
      </c>
      <c r="BF79" s="35">
        <f t="shared" si="17"/>
        <v>-1.7699999999999996</v>
      </c>
      <c r="BG79" s="36" t="e">
        <f>Y79*#REF!</f>
        <v>#REF!</v>
      </c>
      <c r="BH79" s="36" t="e">
        <f>X79*#REF!</f>
        <v>#REF!</v>
      </c>
    </row>
    <row r="80" spans="1:60" s="36" customFormat="1" ht="15">
      <c r="A80" s="28">
        <f t="shared" si="19"/>
        <v>64</v>
      </c>
      <c r="B80" s="42" t="s">
        <v>75</v>
      </c>
      <c r="C80" s="15">
        <v>1.026</v>
      </c>
      <c r="D80" s="15">
        <v>0.441</v>
      </c>
      <c r="E80" s="15">
        <v>3.0000000000000001E-3</v>
      </c>
      <c r="F80" s="15"/>
      <c r="G80" s="30">
        <v>0.38100000000000001</v>
      </c>
      <c r="H80" s="15">
        <v>0.1</v>
      </c>
      <c r="I80" s="15">
        <v>0.1</v>
      </c>
      <c r="J80" s="15">
        <v>0.161</v>
      </c>
      <c r="K80" s="15"/>
      <c r="L80" s="15">
        <v>0.02</v>
      </c>
      <c r="M80" s="15">
        <v>7.3999999999999996E-2</v>
      </c>
      <c r="N80" s="15">
        <v>0.245</v>
      </c>
      <c r="O80" s="30">
        <v>1.6930000000000001</v>
      </c>
      <c r="P80" s="15">
        <v>0.78</v>
      </c>
      <c r="Q80" s="15">
        <v>0.255</v>
      </c>
      <c r="R80" s="15">
        <v>0.56499999999999995</v>
      </c>
      <c r="S80" s="15">
        <v>9.2999999999999999E-2</v>
      </c>
      <c r="T80" s="15">
        <v>0.23499999999999999</v>
      </c>
      <c r="U80" s="15"/>
      <c r="V80" s="30">
        <v>4.0979999999999999</v>
      </c>
      <c r="W80" s="15">
        <v>0.20499999999999999</v>
      </c>
      <c r="X80" s="15">
        <v>0.86099999999999999</v>
      </c>
      <c r="Y80" s="31">
        <v>5.16</v>
      </c>
      <c r="Z80" s="33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4" t="e">
        <f>Y80*#REF!</f>
        <v>#REF!</v>
      </c>
      <c r="AW80" s="35">
        <v>2.5299999999999998</v>
      </c>
      <c r="AX80" s="35">
        <f t="shared" si="15"/>
        <v>2.6300000000000003</v>
      </c>
      <c r="AY80" s="35">
        <v>2.4838709677419351</v>
      </c>
      <c r="AZ80" s="39">
        <f t="shared" si="18"/>
        <v>-2.6761290322580651</v>
      </c>
      <c r="BB80" s="36">
        <v>3.08</v>
      </c>
      <c r="BC80" s="35">
        <v>3.19</v>
      </c>
      <c r="BD80" s="35">
        <f t="shared" si="16"/>
        <v>1.9700000000000002</v>
      </c>
      <c r="BE80" s="36">
        <v>3.2</v>
      </c>
      <c r="BF80" s="35">
        <f t="shared" si="17"/>
        <v>-1.96</v>
      </c>
      <c r="BG80" s="36" t="e">
        <f>Y80*#REF!</f>
        <v>#REF!</v>
      </c>
      <c r="BH80" s="36" t="e">
        <f>X80*#REF!</f>
        <v>#REF!</v>
      </c>
    </row>
    <row r="81" spans="1:60" s="36" customFormat="1" ht="15">
      <c r="A81" s="28">
        <f t="shared" si="19"/>
        <v>65</v>
      </c>
      <c r="B81" s="42" t="s">
        <v>76</v>
      </c>
      <c r="C81" s="15">
        <v>0.94199999999999995</v>
      </c>
      <c r="D81" s="15">
        <v>0.5</v>
      </c>
      <c r="E81" s="15">
        <v>3.0000000000000001E-3</v>
      </c>
      <c r="F81" s="15"/>
      <c r="G81" s="30">
        <v>0.371</v>
      </c>
      <c r="H81" s="15">
        <v>9.4E-2</v>
      </c>
      <c r="I81" s="15">
        <v>9.4E-2</v>
      </c>
      <c r="J81" s="15">
        <v>0.16300000000000001</v>
      </c>
      <c r="K81" s="15"/>
      <c r="L81" s="15">
        <v>0.02</v>
      </c>
      <c r="M81" s="15">
        <v>7.5999999999999998E-2</v>
      </c>
      <c r="N81" s="15">
        <v>0.221</v>
      </c>
      <c r="O81" s="30">
        <v>1.74</v>
      </c>
      <c r="P81" s="15">
        <v>0.80600000000000005</v>
      </c>
      <c r="Q81" s="15">
        <v>0.25600000000000001</v>
      </c>
      <c r="R81" s="15">
        <v>0.58299999999999996</v>
      </c>
      <c r="S81" s="15">
        <v>9.5000000000000001E-2</v>
      </c>
      <c r="T81" s="15">
        <v>0.20100000000000001</v>
      </c>
      <c r="U81" s="15"/>
      <c r="V81" s="30">
        <v>4.0539999999999994</v>
      </c>
      <c r="W81" s="15">
        <v>0.20300000000000001</v>
      </c>
      <c r="X81" s="15">
        <v>0.85099999999999998</v>
      </c>
      <c r="Y81" s="31">
        <v>5.1100000000000003</v>
      </c>
      <c r="Z81" s="33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4" t="e">
        <f>Y81*#REF!</f>
        <v>#REF!</v>
      </c>
      <c r="AW81" s="35">
        <v>2.41</v>
      </c>
      <c r="AX81" s="35">
        <f t="shared" si="15"/>
        <v>2.7</v>
      </c>
      <c r="AY81" s="35">
        <v>2.3630645161290316</v>
      </c>
      <c r="AZ81" s="39">
        <f t="shared" si="18"/>
        <v>-2.7469354838709688</v>
      </c>
      <c r="BB81" s="36">
        <v>2.93</v>
      </c>
      <c r="BC81" s="35">
        <v>2.95</v>
      </c>
      <c r="BD81" s="35">
        <f t="shared" si="16"/>
        <v>2.16</v>
      </c>
      <c r="BE81" s="36">
        <v>3.02</v>
      </c>
      <c r="BF81" s="35">
        <f t="shared" si="17"/>
        <v>-2.0900000000000003</v>
      </c>
      <c r="BG81" s="36" t="e">
        <f>Y81*#REF!</f>
        <v>#REF!</v>
      </c>
      <c r="BH81" s="36" t="e">
        <f>X81*#REF!</f>
        <v>#REF!</v>
      </c>
    </row>
    <row r="82" spans="1:60" s="36" customFormat="1" ht="15">
      <c r="A82" s="28">
        <f t="shared" si="19"/>
        <v>66</v>
      </c>
      <c r="B82" s="42" t="s">
        <v>77</v>
      </c>
      <c r="C82" s="15">
        <v>0.66400000000000003</v>
      </c>
      <c r="D82" s="15">
        <v>0.497</v>
      </c>
      <c r="E82" s="15">
        <v>3.0000000000000001E-3</v>
      </c>
      <c r="F82" s="15"/>
      <c r="G82" s="30">
        <v>0.36799999999999999</v>
      </c>
      <c r="H82" s="15">
        <v>9.4E-2</v>
      </c>
      <c r="I82" s="15">
        <v>9.4E-2</v>
      </c>
      <c r="J82" s="15">
        <v>0.16</v>
      </c>
      <c r="K82" s="15"/>
      <c r="L82" s="15">
        <v>0.02</v>
      </c>
      <c r="M82" s="15">
        <v>7.5999999999999998E-2</v>
      </c>
      <c r="N82" s="15">
        <v>0.219</v>
      </c>
      <c r="O82" s="30">
        <v>1.7290000000000001</v>
      </c>
      <c r="P82" s="15">
        <v>0.80100000000000005</v>
      </c>
      <c r="Q82" s="15">
        <v>0.255</v>
      </c>
      <c r="R82" s="15">
        <v>0.57899999999999996</v>
      </c>
      <c r="S82" s="15">
        <v>9.4E-2</v>
      </c>
      <c r="T82" s="15">
        <v>0.27100000000000002</v>
      </c>
      <c r="U82" s="15"/>
      <c r="V82" s="30">
        <v>3.827</v>
      </c>
      <c r="W82" s="15">
        <v>0.191</v>
      </c>
      <c r="X82" s="15">
        <v>0.80400000000000005</v>
      </c>
      <c r="Y82" s="31">
        <v>4.82</v>
      </c>
      <c r="Z82" s="33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4" t="e">
        <f>Y82*#REF!</f>
        <v>#REF!</v>
      </c>
      <c r="AW82" s="35">
        <v>2.2400000000000002</v>
      </c>
      <c r="AX82" s="35">
        <f t="shared" si="15"/>
        <v>2.58</v>
      </c>
      <c r="AY82" s="35">
        <v>2.2038709677419348</v>
      </c>
      <c r="AZ82" s="39">
        <f t="shared" si="18"/>
        <v>-2.6161290322580655</v>
      </c>
      <c r="BB82" s="36">
        <v>2.69</v>
      </c>
      <c r="BC82" s="35">
        <v>2.77</v>
      </c>
      <c r="BD82" s="35">
        <f t="shared" si="16"/>
        <v>2.0500000000000003</v>
      </c>
      <c r="BE82" s="36">
        <v>2.85</v>
      </c>
      <c r="BF82" s="35">
        <f t="shared" si="17"/>
        <v>-1.9700000000000002</v>
      </c>
      <c r="BG82" s="36" t="e">
        <f>Y82*#REF!</f>
        <v>#REF!</v>
      </c>
      <c r="BH82" s="36" t="e">
        <f>X82*#REF!</f>
        <v>#REF!</v>
      </c>
    </row>
    <row r="83" spans="1:60" s="36" customFormat="1" ht="15">
      <c r="A83" s="28">
        <f t="shared" si="19"/>
        <v>67</v>
      </c>
      <c r="B83" s="42" t="s">
        <v>78</v>
      </c>
      <c r="C83" s="15">
        <v>0.56100000000000005</v>
      </c>
      <c r="D83" s="15">
        <v>0.46</v>
      </c>
      <c r="E83" s="15">
        <v>5.0000000000000001E-3</v>
      </c>
      <c r="F83" s="15"/>
      <c r="G83" s="30">
        <v>0.42800000000000005</v>
      </c>
      <c r="H83" s="15">
        <v>0.128</v>
      </c>
      <c r="I83" s="15">
        <v>0.128</v>
      </c>
      <c r="J83" s="15">
        <v>0.152</v>
      </c>
      <c r="K83" s="15"/>
      <c r="L83" s="15">
        <v>0.02</v>
      </c>
      <c r="M83" s="15">
        <v>7.0999999999999994E-2</v>
      </c>
      <c r="N83" s="15">
        <v>0.32600000000000001</v>
      </c>
      <c r="O83" s="30">
        <v>1.7210000000000001</v>
      </c>
      <c r="P83" s="15">
        <v>0.88200000000000001</v>
      </c>
      <c r="Q83" s="15">
        <v>0.25900000000000001</v>
      </c>
      <c r="R83" s="15">
        <v>0.49199999999999999</v>
      </c>
      <c r="S83" s="15">
        <v>8.7999999999999995E-2</v>
      </c>
      <c r="T83" s="15">
        <v>0.371</v>
      </c>
      <c r="U83" s="15"/>
      <c r="V83" s="30">
        <v>3.9430000000000005</v>
      </c>
      <c r="W83" s="15">
        <v>0.19700000000000001</v>
      </c>
      <c r="X83" s="15">
        <v>0.82799999999999996</v>
      </c>
      <c r="Y83" s="31">
        <v>4.97</v>
      </c>
      <c r="Z83" s="33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4" t="e">
        <f>Y83*#REF!</f>
        <v>#REF!</v>
      </c>
      <c r="AW83" s="35">
        <v>2.29</v>
      </c>
      <c r="AX83" s="35">
        <f t="shared" si="15"/>
        <v>2.6799999999999997</v>
      </c>
      <c r="AY83" s="35">
        <v>2.2535483870967727</v>
      </c>
      <c r="AZ83" s="39">
        <f t="shared" si="18"/>
        <v>-2.716451612903227</v>
      </c>
      <c r="BB83" s="36">
        <v>2.75</v>
      </c>
      <c r="BC83" s="35">
        <v>2.72</v>
      </c>
      <c r="BD83" s="35">
        <f t="shared" si="16"/>
        <v>2.2499999999999996</v>
      </c>
      <c r="BE83" s="36">
        <v>3.01</v>
      </c>
      <c r="BF83" s="35">
        <f t="shared" si="17"/>
        <v>-1.96</v>
      </c>
      <c r="BG83" s="36" t="e">
        <f>Y83*#REF!</f>
        <v>#REF!</v>
      </c>
      <c r="BH83" s="36" t="e">
        <f>X83*#REF!</f>
        <v>#REF!</v>
      </c>
    </row>
    <row r="84" spans="1:60" s="36" customFormat="1" ht="15">
      <c r="A84" s="28">
        <f t="shared" si="19"/>
        <v>68</v>
      </c>
      <c r="B84" s="42" t="s">
        <v>79</v>
      </c>
      <c r="C84" s="15">
        <v>0.65200000000000002</v>
      </c>
      <c r="D84" s="15">
        <v>0.442</v>
      </c>
      <c r="E84" s="15">
        <v>6.0000000000000001E-3</v>
      </c>
      <c r="F84" s="15"/>
      <c r="G84" s="30">
        <v>0.38500000000000001</v>
      </c>
      <c r="H84" s="15">
        <v>0.108</v>
      </c>
      <c r="I84" s="15">
        <v>0.108</v>
      </c>
      <c r="J84" s="15">
        <v>0.14899999999999999</v>
      </c>
      <c r="K84" s="15"/>
      <c r="L84" s="15">
        <v>0.02</v>
      </c>
      <c r="M84" s="15">
        <v>6.9000000000000006E-2</v>
      </c>
      <c r="N84" s="15">
        <v>0.27700000000000002</v>
      </c>
      <c r="O84" s="30">
        <v>1.575</v>
      </c>
      <c r="P84" s="15">
        <v>0.76600000000000001</v>
      </c>
      <c r="Q84" s="15">
        <v>0.25</v>
      </c>
      <c r="R84" s="15">
        <v>0.47299999999999998</v>
      </c>
      <c r="S84" s="15">
        <v>8.5999999999999993E-2</v>
      </c>
      <c r="T84" s="15">
        <v>0.115</v>
      </c>
      <c r="U84" s="15"/>
      <c r="V84" s="30">
        <v>3.5210000000000004</v>
      </c>
      <c r="W84" s="15">
        <v>0.17599999999999999</v>
      </c>
      <c r="X84" s="15">
        <v>0.73899999999999999</v>
      </c>
      <c r="Y84" s="31">
        <v>4.4400000000000004</v>
      </c>
      <c r="Z84" s="33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4" t="e">
        <f>Y84*#REF!</f>
        <v>#REF!</v>
      </c>
      <c r="AW84" s="35">
        <v>2.2200000000000002</v>
      </c>
      <c r="AX84" s="35">
        <f t="shared" si="15"/>
        <v>2.2200000000000002</v>
      </c>
      <c r="AY84" s="35">
        <v>2.1858064516129039</v>
      </c>
      <c r="AZ84" s="39">
        <f t="shared" si="18"/>
        <v>-2.2541935483870965</v>
      </c>
      <c r="BB84" s="36">
        <v>2.64</v>
      </c>
      <c r="BC84" s="35">
        <v>2.68</v>
      </c>
      <c r="BD84" s="35">
        <f t="shared" si="16"/>
        <v>1.7600000000000002</v>
      </c>
      <c r="BE84" s="36">
        <v>2.75</v>
      </c>
      <c r="BF84" s="35">
        <f t="shared" si="17"/>
        <v>-1.6900000000000004</v>
      </c>
      <c r="BG84" s="36" t="e">
        <f>Y84*#REF!</f>
        <v>#REF!</v>
      </c>
      <c r="BH84" s="36" t="e">
        <f>X84*#REF!</f>
        <v>#REF!</v>
      </c>
    </row>
    <row r="85" spans="1:60" s="36" customFormat="1" ht="15">
      <c r="A85" s="28">
        <f t="shared" si="19"/>
        <v>69</v>
      </c>
      <c r="B85" s="42" t="s">
        <v>80</v>
      </c>
      <c r="C85" s="15">
        <v>1.0609999999999999</v>
      </c>
      <c r="D85" s="15">
        <v>0.57399999999999995</v>
      </c>
      <c r="E85" s="15">
        <v>1E-3</v>
      </c>
      <c r="F85" s="15"/>
      <c r="G85" s="30">
        <v>0.36399999999999999</v>
      </c>
      <c r="H85" s="15">
        <v>9.6000000000000002E-2</v>
      </c>
      <c r="I85" s="15">
        <v>9.6000000000000002E-2</v>
      </c>
      <c r="J85" s="15">
        <v>0.152</v>
      </c>
      <c r="K85" s="15"/>
      <c r="L85" s="15">
        <v>0.02</v>
      </c>
      <c r="M85" s="15">
        <v>7.2999999999999995E-2</v>
      </c>
      <c r="N85" s="15">
        <v>0.33800000000000002</v>
      </c>
      <c r="O85" s="30">
        <v>1.7240000000000002</v>
      </c>
      <c r="P85" s="15">
        <v>0.68899999999999995</v>
      </c>
      <c r="Q85" s="15">
        <v>0.27500000000000002</v>
      </c>
      <c r="R85" s="15">
        <v>0.66</v>
      </c>
      <c r="S85" s="15">
        <v>0.1</v>
      </c>
      <c r="T85" s="15">
        <v>0.221</v>
      </c>
      <c r="U85" s="15"/>
      <c r="V85" s="30">
        <v>4.3559999999999999</v>
      </c>
      <c r="W85" s="15">
        <v>0.218</v>
      </c>
      <c r="X85" s="15">
        <v>0.91500000000000004</v>
      </c>
      <c r="Y85" s="31">
        <v>5.49</v>
      </c>
      <c r="Z85" s="33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4" t="e">
        <f>Y85*#REF!</f>
        <v>#REF!</v>
      </c>
      <c r="AW85" s="35">
        <v>2.61</v>
      </c>
      <c r="AX85" s="35">
        <f t="shared" si="15"/>
        <v>2.8800000000000003</v>
      </c>
      <c r="AY85" s="35">
        <v>2.5662903225806444</v>
      </c>
      <c r="AZ85" s="39">
        <f t="shared" si="18"/>
        <v>-2.9237096774193558</v>
      </c>
      <c r="BB85" s="36">
        <v>3.17</v>
      </c>
      <c r="BC85" s="35">
        <v>3.11</v>
      </c>
      <c r="BD85" s="35">
        <f t="shared" si="16"/>
        <v>2.3800000000000003</v>
      </c>
      <c r="BE85" s="36">
        <v>3.29</v>
      </c>
      <c r="BF85" s="35">
        <f t="shared" si="17"/>
        <v>-2.2000000000000002</v>
      </c>
      <c r="BG85" s="36" t="e">
        <f>Y85*#REF!</f>
        <v>#REF!</v>
      </c>
      <c r="BH85" s="36" t="e">
        <f>X85*#REF!</f>
        <v>#REF!</v>
      </c>
    </row>
    <row r="86" spans="1:60" s="36" customFormat="1" ht="15">
      <c r="A86" s="28">
        <f t="shared" si="19"/>
        <v>70</v>
      </c>
      <c r="B86" s="42" t="s">
        <v>81</v>
      </c>
      <c r="C86" s="15">
        <v>0.67700000000000005</v>
      </c>
      <c r="D86" s="15">
        <v>0.38200000000000001</v>
      </c>
      <c r="E86" s="15">
        <v>1E-3</v>
      </c>
      <c r="F86" s="15"/>
      <c r="G86" s="30">
        <v>0.33400000000000002</v>
      </c>
      <c r="H86" s="15">
        <v>8.4000000000000005E-2</v>
      </c>
      <c r="I86" s="15">
        <v>8.4000000000000005E-2</v>
      </c>
      <c r="J86" s="15">
        <v>0.14599999999999999</v>
      </c>
      <c r="K86" s="15"/>
      <c r="L86" s="15">
        <v>0.02</v>
      </c>
      <c r="M86" s="15">
        <v>6.5000000000000002E-2</v>
      </c>
      <c r="N86" s="15">
        <v>0.24299999999999999</v>
      </c>
      <c r="O86" s="30">
        <v>1.6550000000000002</v>
      </c>
      <c r="P86" s="15">
        <v>0.75600000000000001</v>
      </c>
      <c r="Q86" s="15">
        <v>0.26700000000000002</v>
      </c>
      <c r="R86" s="15">
        <v>0.54</v>
      </c>
      <c r="S86" s="15">
        <v>9.1999999999999998E-2</v>
      </c>
      <c r="T86" s="15">
        <v>0.11</v>
      </c>
      <c r="U86" s="15"/>
      <c r="V86" s="30">
        <v>3.4670000000000001</v>
      </c>
      <c r="W86" s="15">
        <v>0.17299999999999999</v>
      </c>
      <c r="X86" s="15">
        <v>0.72799999999999998</v>
      </c>
      <c r="Y86" s="31">
        <v>4.37</v>
      </c>
      <c r="Z86" s="33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4" t="e">
        <f>Y86*#REF!</f>
        <v>#REF!</v>
      </c>
      <c r="AW86" s="35">
        <v>2.12</v>
      </c>
      <c r="AX86" s="35">
        <f t="shared" si="15"/>
        <v>2.25</v>
      </c>
      <c r="AY86" s="35">
        <v>2.0887096774193559</v>
      </c>
      <c r="AZ86" s="39">
        <f t="shared" si="18"/>
        <v>-2.2812903225806442</v>
      </c>
      <c r="BB86" s="36">
        <v>2.5499999999999998</v>
      </c>
      <c r="BC86" s="35">
        <v>2.59</v>
      </c>
      <c r="BD86" s="35">
        <f t="shared" si="16"/>
        <v>1.7800000000000002</v>
      </c>
      <c r="BE86" s="36">
        <v>2.44</v>
      </c>
      <c r="BF86" s="35">
        <f t="shared" si="17"/>
        <v>-1.9300000000000002</v>
      </c>
      <c r="BG86" s="36" t="e">
        <f>Y86*#REF!</f>
        <v>#REF!</v>
      </c>
      <c r="BH86" s="36" t="e">
        <f>X86*#REF!</f>
        <v>#REF!</v>
      </c>
    </row>
    <row r="87" spans="1:60" s="36" customFormat="1" ht="15">
      <c r="A87" s="28">
        <f t="shared" si="19"/>
        <v>71</v>
      </c>
      <c r="B87" s="42" t="s">
        <v>82</v>
      </c>
      <c r="C87" s="15">
        <v>0.90100000000000002</v>
      </c>
      <c r="D87" s="15">
        <v>0.501</v>
      </c>
      <c r="E87" s="15">
        <v>1E-3</v>
      </c>
      <c r="F87" s="15"/>
      <c r="G87" s="30">
        <v>0.33900000000000002</v>
      </c>
      <c r="H87" s="15">
        <v>9.2999999999999999E-2</v>
      </c>
      <c r="I87" s="15">
        <v>9.2999999999999999E-2</v>
      </c>
      <c r="J87" s="15">
        <v>0.13300000000000001</v>
      </c>
      <c r="K87" s="15"/>
      <c r="L87" s="15">
        <v>0.02</v>
      </c>
      <c r="M87" s="15">
        <v>7.0999999999999994E-2</v>
      </c>
      <c r="N87" s="15">
        <v>0.32800000000000001</v>
      </c>
      <c r="O87" s="30">
        <v>1.6910000000000001</v>
      </c>
      <c r="P87" s="15">
        <v>0.69799999999999995</v>
      </c>
      <c r="Q87" s="15">
        <v>0.27200000000000002</v>
      </c>
      <c r="R87" s="15">
        <v>0.623</v>
      </c>
      <c r="S87" s="15">
        <v>9.8000000000000004E-2</v>
      </c>
      <c r="T87" s="15">
        <v>0.17100000000000001</v>
      </c>
      <c r="U87" s="15"/>
      <c r="V87" s="30">
        <v>4.0030000000000001</v>
      </c>
      <c r="W87" s="15">
        <v>0.2</v>
      </c>
      <c r="X87" s="15">
        <v>0.84099999999999997</v>
      </c>
      <c r="Y87" s="31">
        <v>5.04</v>
      </c>
      <c r="Z87" s="33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4" t="e">
        <f>Y87*#REF!</f>
        <v>#REF!</v>
      </c>
      <c r="AW87" s="35">
        <v>2.52</v>
      </c>
      <c r="AX87" s="35">
        <f t="shared" si="15"/>
        <v>2.52</v>
      </c>
      <c r="AY87" s="35">
        <v>2.4816129032258067</v>
      </c>
      <c r="AZ87" s="39">
        <f t="shared" si="18"/>
        <v>-2.5583870967741933</v>
      </c>
      <c r="BB87" s="36">
        <v>3.12</v>
      </c>
      <c r="BC87" s="35">
        <v>3.17</v>
      </c>
      <c r="BD87" s="35">
        <f t="shared" si="16"/>
        <v>1.87</v>
      </c>
      <c r="BE87" s="36">
        <v>3.04</v>
      </c>
      <c r="BF87" s="35">
        <f t="shared" si="17"/>
        <v>-2</v>
      </c>
      <c r="BG87" s="36" t="e">
        <f>Y87*#REF!</f>
        <v>#REF!</v>
      </c>
      <c r="BH87" s="36" t="e">
        <f>X87*#REF!</f>
        <v>#REF!</v>
      </c>
    </row>
    <row r="88" spans="1:60" s="36" customFormat="1" ht="15">
      <c r="A88" s="28">
        <f t="shared" si="19"/>
        <v>72</v>
      </c>
      <c r="B88" s="42" t="s">
        <v>212</v>
      </c>
      <c r="C88" s="15">
        <v>1.3069999999999999</v>
      </c>
      <c r="D88" s="15">
        <v>0.47399999999999998</v>
      </c>
      <c r="E88" s="15">
        <v>3.0000000000000001E-3</v>
      </c>
      <c r="F88" s="15"/>
      <c r="G88" s="30">
        <v>0.377</v>
      </c>
      <c r="H88" s="15">
        <v>9.9000000000000005E-2</v>
      </c>
      <c r="I88" s="15">
        <v>9.9000000000000005E-2</v>
      </c>
      <c r="J88" s="15">
        <v>0.159</v>
      </c>
      <c r="K88" s="15"/>
      <c r="L88" s="15">
        <v>0.02</v>
      </c>
      <c r="M88" s="15">
        <v>7.2999999999999995E-2</v>
      </c>
      <c r="N88" s="15">
        <v>0.24399999999999999</v>
      </c>
      <c r="O88" s="30">
        <v>1.6260000000000001</v>
      </c>
      <c r="P88" s="15">
        <v>0.68</v>
      </c>
      <c r="Q88" s="15">
        <v>0.28299999999999997</v>
      </c>
      <c r="R88" s="15">
        <v>0.56899999999999995</v>
      </c>
      <c r="S88" s="15">
        <v>9.4E-2</v>
      </c>
      <c r="T88" s="15">
        <v>0.20699999999999999</v>
      </c>
      <c r="U88" s="15"/>
      <c r="V88" s="30">
        <v>4.3109999999999991</v>
      </c>
      <c r="W88" s="15">
        <v>0.216</v>
      </c>
      <c r="X88" s="15">
        <v>0.90500000000000003</v>
      </c>
      <c r="Y88" s="31">
        <v>5.43</v>
      </c>
      <c r="Z88" s="33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4" t="e">
        <f>Y88*#REF!</f>
        <v>#REF!</v>
      </c>
      <c r="AW88" s="35">
        <v>2.63</v>
      </c>
      <c r="AX88" s="35">
        <f t="shared" si="15"/>
        <v>2.8</v>
      </c>
      <c r="AY88" s="35">
        <v>2.5798387096774191</v>
      </c>
      <c r="AZ88" s="39">
        <f t="shared" si="18"/>
        <v>-2.8501612903225806</v>
      </c>
      <c r="BB88" s="36">
        <v>3.18</v>
      </c>
      <c r="BC88" s="35">
        <v>3.12</v>
      </c>
      <c r="BD88" s="35">
        <f t="shared" si="16"/>
        <v>2.3099999999999996</v>
      </c>
      <c r="BE88" s="36">
        <v>3.39</v>
      </c>
      <c r="BF88" s="35">
        <f t="shared" si="17"/>
        <v>-2.0399999999999996</v>
      </c>
      <c r="BG88" s="36" t="e">
        <f>Y88*#REF!</f>
        <v>#REF!</v>
      </c>
      <c r="BH88" s="36" t="e">
        <f>X88*#REF!</f>
        <v>#REF!</v>
      </c>
    </row>
    <row r="89" spans="1:60" s="36" customFormat="1" ht="15">
      <c r="A89" s="28">
        <f t="shared" si="19"/>
        <v>73</v>
      </c>
      <c r="B89" s="42" t="s">
        <v>83</v>
      </c>
      <c r="C89" s="15">
        <v>0.54100000000000004</v>
      </c>
      <c r="D89" s="15">
        <v>0.66100000000000003</v>
      </c>
      <c r="E89" s="15">
        <v>7.0000000000000001E-3</v>
      </c>
      <c r="F89" s="15"/>
      <c r="G89" s="30">
        <v>0.28500000000000003</v>
      </c>
      <c r="H89" s="15">
        <v>6.4000000000000001E-2</v>
      </c>
      <c r="I89" s="15">
        <v>6.4000000000000001E-2</v>
      </c>
      <c r="J89" s="15">
        <v>0.13700000000000001</v>
      </c>
      <c r="K89" s="15"/>
      <c r="L89" s="15">
        <v>0.02</v>
      </c>
      <c r="M89" s="15">
        <v>0.08</v>
      </c>
      <c r="N89" s="15">
        <v>0.40200000000000002</v>
      </c>
      <c r="O89" s="30">
        <v>1.7940000000000003</v>
      </c>
      <c r="P89" s="15">
        <v>0.59099999999999997</v>
      </c>
      <c r="Q89" s="15">
        <v>0.31</v>
      </c>
      <c r="R89" s="15">
        <v>0.78300000000000003</v>
      </c>
      <c r="S89" s="15">
        <v>0.11</v>
      </c>
      <c r="T89" s="15">
        <v>0.12</v>
      </c>
      <c r="U89" s="15"/>
      <c r="V89" s="30">
        <v>3.8900000000000006</v>
      </c>
      <c r="W89" s="15">
        <v>0.19500000000000001</v>
      </c>
      <c r="X89" s="15">
        <v>0.81699999999999995</v>
      </c>
      <c r="Y89" s="31">
        <v>4.9000000000000004</v>
      </c>
      <c r="Z89" s="33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4" t="e">
        <f>Y89*#REF!</f>
        <v>#REF!</v>
      </c>
      <c r="AW89" s="35">
        <v>2.58</v>
      </c>
      <c r="AX89" s="35">
        <f t="shared" ref="AX89:AX119" si="20">Y89-AW89</f>
        <v>2.3200000000000003</v>
      </c>
      <c r="AY89" s="35">
        <v>2.5380645161290314</v>
      </c>
      <c r="AZ89" s="39">
        <f t="shared" si="18"/>
        <v>-2.361935483870969</v>
      </c>
      <c r="BB89" s="36">
        <v>3.09</v>
      </c>
      <c r="BC89" s="35">
        <v>3.12</v>
      </c>
      <c r="BD89" s="35">
        <f t="shared" ref="BD89:BD119" si="21">Y89-BC89</f>
        <v>1.7800000000000002</v>
      </c>
      <c r="BE89" s="36">
        <v>3.02</v>
      </c>
      <c r="BF89" s="35">
        <f t="shared" ref="BF89:BF119" si="22">BE89-Y89</f>
        <v>-1.8800000000000003</v>
      </c>
      <c r="BG89" s="36" t="e">
        <f>Y89*#REF!</f>
        <v>#REF!</v>
      </c>
      <c r="BH89" s="36" t="e">
        <f>X89*#REF!</f>
        <v>#REF!</v>
      </c>
    </row>
    <row r="90" spans="1:60" s="36" customFormat="1" ht="15">
      <c r="A90" s="28">
        <f t="shared" si="19"/>
        <v>74</v>
      </c>
      <c r="B90" s="42" t="s">
        <v>84</v>
      </c>
      <c r="C90" s="15">
        <v>0.78500000000000003</v>
      </c>
      <c r="D90" s="15">
        <v>0.74299999999999999</v>
      </c>
      <c r="E90" s="15">
        <v>8.0000000000000002E-3</v>
      </c>
      <c r="F90" s="15"/>
      <c r="G90" s="30">
        <v>0.33800000000000002</v>
      </c>
      <c r="H90" s="15">
        <v>8.5000000000000006E-2</v>
      </c>
      <c r="I90" s="15">
        <v>8.5000000000000006E-2</v>
      </c>
      <c r="J90" s="15">
        <v>0.14799999999999999</v>
      </c>
      <c r="K90" s="15"/>
      <c r="L90" s="15">
        <v>0.02</v>
      </c>
      <c r="M90" s="15">
        <v>6.3E-2</v>
      </c>
      <c r="N90" s="15">
        <v>0.39</v>
      </c>
      <c r="O90" s="30">
        <v>1.6220000000000001</v>
      </c>
      <c r="P90" s="15">
        <v>0.63300000000000001</v>
      </c>
      <c r="Q90" s="15">
        <v>0.316</v>
      </c>
      <c r="R90" s="15">
        <v>0.58199999999999996</v>
      </c>
      <c r="S90" s="15">
        <v>9.0999999999999998E-2</v>
      </c>
      <c r="T90" s="15">
        <v>0.184</v>
      </c>
      <c r="U90" s="15"/>
      <c r="V90" s="30">
        <v>4.133</v>
      </c>
      <c r="W90" s="15">
        <v>0.20699999999999999</v>
      </c>
      <c r="X90" s="15">
        <v>0.86799999999999999</v>
      </c>
      <c r="Y90" s="31">
        <v>5.21</v>
      </c>
      <c r="Z90" s="33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4" t="e">
        <f>Y90*#REF!</f>
        <v>#REF!</v>
      </c>
      <c r="AW90" s="35">
        <v>2.58</v>
      </c>
      <c r="AX90" s="35">
        <f t="shared" si="20"/>
        <v>2.63</v>
      </c>
      <c r="AY90" s="35">
        <v>2.576451612903226</v>
      </c>
      <c r="AZ90" s="39">
        <f t="shared" ref="AZ90:AZ120" si="23">AY90-Y90</f>
        <v>-2.633548387096774</v>
      </c>
      <c r="BB90" s="36">
        <v>3.33</v>
      </c>
      <c r="BC90" s="35">
        <v>3.53</v>
      </c>
      <c r="BD90" s="35">
        <f t="shared" si="21"/>
        <v>1.6800000000000002</v>
      </c>
      <c r="BE90" s="36">
        <v>3.26</v>
      </c>
      <c r="BF90" s="35">
        <f t="shared" si="22"/>
        <v>-1.9500000000000002</v>
      </c>
      <c r="BG90" s="36" t="e">
        <f>Y90*#REF!</f>
        <v>#REF!</v>
      </c>
      <c r="BH90" s="36" t="e">
        <f>X90*#REF!</f>
        <v>#REF!</v>
      </c>
    </row>
    <row r="91" spans="1:60" s="36" customFormat="1" ht="15">
      <c r="A91" s="28">
        <f t="shared" si="19"/>
        <v>75</v>
      </c>
      <c r="B91" s="42" t="s">
        <v>85</v>
      </c>
      <c r="C91" s="15">
        <v>0.77600000000000002</v>
      </c>
      <c r="D91" s="15">
        <v>0.48899999999999999</v>
      </c>
      <c r="E91" s="15">
        <v>1E-3</v>
      </c>
      <c r="F91" s="15"/>
      <c r="G91" s="30">
        <v>0.33900000000000002</v>
      </c>
      <c r="H91" s="15">
        <v>9.0999999999999998E-2</v>
      </c>
      <c r="I91" s="15">
        <v>9.0999999999999998E-2</v>
      </c>
      <c r="J91" s="15">
        <v>0.13700000000000001</v>
      </c>
      <c r="K91" s="15"/>
      <c r="L91" s="15">
        <v>0.02</v>
      </c>
      <c r="M91" s="15">
        <v>7.0999999999999994E-2</v>
      </c>
      <c r="N91" s="15">
        <v>0.32900000000000001</v>
      </c>
      <c r="O91" s="30">
        <v>1.6520000000000001</v>
      </c>
      <c r="P91" s="15">
        <v>0.66600000000000004</v>
      </c>
      <c r="Q91" s="15">
        <v>0.26800000000000002</v>
      </c>
      <c r="R91" s="15">
        <v>0.621</v>
      </c>
      <c r="S91" s="15">
        <v>9.7000000000000003E-2</v>
      </c>
      <c r="T91" s="15">
        <v>0.128</v>
      </c>
      <c r="U91" s="15"/>
      <c r="V91" s="30">
        <v>3.7850000000000006</v>
      </c>
      <c r="W91" s="15">
        <v>0.189</v>
      </c>
      <c r="X91" s="15">
        <v>0.79500000000000004</v>
      </c>
      <c r="Y91" s="31">
        <v>4.7699999999999996</v>
      </c>
      <c r="Z91" s="33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4" t="e">
        <f>Y91*#REF!</f>
        <v>#REF!</v>
      </c>
      <c r="AW91" s="35">
        <v>2.44</v>
      </c>
      <c r="AX91" s="35">
        <f t="shared" si="20"/>
        <v>2.3299999999999996</v>
      </c>
      <c r="AY91" s="35">
        <v>2.4014516129032253</v>
      </c>
      <c r="AZ91" s="39">
        <f t="shared" si="23"/>
        <v>-2.3685483870967743</v>
      </c>
      <c r="BB91" s="36">
        <v>2.94</v>
      </c>
      <c r="BC91" s="35">
        <v>2.98</v>
      </c>
      <c r="BD91" s="35">
        <f t="shared" si="21"/>
        <v>1.7899999999999996</v>
      </c>
      <c r="BE91" s="36">
        <v>2.68</v>
      </c>
      <c r="BF91" s="35">
        <f t="shared" si="22"/>
        <v>-2.0899999999999994</v>
      </c>
      <c r="BG91" s="36" t="e">
        <f>Y91*#REF!</f>
        <v>#REF!</v>
      </c>
      <c r="BH91" s="36" t="e">
        <f>X91*#REF!</f>
        <v>#REF!</v>
      </c>
    </row>
    <row r="92" spans="1:60" s="36" customFormat="1" ht="15">
      <c r="A92" s="28">
        <f t="shared" si="19"/>
        <v>76</v>
      </c>
      <c r="B92" s="42" t="s">
        <v>86</v>
      </c>
      <c r="C92" s="15">
        <v>0.77500000000000002</v>
      </c>
      <c r="D92" s="15">
        <v>0.47199999999999998</v>
      </c>
      <c r="E92" s="15">
        <v>1E-3</v>
      </c>
      <c r="F92" s="15"/>
      <c r="G92" s="30">
        <v>0.30500000000000005</v>
      </c>
      <c r="H92" s="15">
        <v>7.3999999999999996E-2</v>
      </c>
      <c r="I92" s="15">
        <v>7.3999999999999996E-2</v>
      </c>
      <c r="J92" s="15">
        <v>0.13700000000000001</v>
      </c>
      <c r="K92" s="15"/>
      <c r="L92" s="15">
        <v>0.02</v>
      </c>
      <c r="M92" s="15">
        <v>6.0999999999999999E-2</v>
      </c>
      <c r="N92" s="15">
        <v>0.27900000000000003</v>
      </c>
      <c r="O92" s="30">
        <v>1.4630000000000001</v>
      </c>
      <c r="P92" s="15">
        <v>0.59</v>
      </c>
      <c r="Q92" s="15">
        <v>0.26400000000000001</v>
      </c>
      <c r="R92" s="15">
        <v>0.52</v>
      </c>
      <c r="S92" s="15">
        <v>8.8999999999999996E-2</v>
      </c>
      <c r="T92" s="15">
        <v>0.16700000000000001</v>
      </c>
      <c r="U92" s="15"/>
      <c r="V92" s="30">
        <v>3.5229999999999997</v>
      </c>
      <c r="W92" s="15">
        <v>0.17599999999999999</v>
      </c>
      <c r="X92" s="15">
        <v>0.74</v>
      </c>
      <c r="Y92" s="31">
        <v>4.4400000000000004</v>
      </c>
      <c r="Z92" s="33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4" t="e">
        <f>Y92*#REF!</f>
        <v>#REF!</v>
      </c>
      <c r="AW92" s="35">
        <v>2.4500000000000002</v>
      </c>
      <c r="AX92" s="35">
        <f t="shared" si="20"/>
        <v>1.9900000000000002</v>
      </c>
      <c r="AY92" s="35">
        <v>2.4104838709677416</v>
      </c>
      <c r="AZ92" s="39">
        <f t="shared" si="23"/>
        <v>-2.0295161290322588</v>
      </c>
      <c r="BB92" s="36">
        <v>2.92</v>
      </c>
      <c r="BC92" s="35">
        <v>2.97</v>
      </c>
      <c r="BD92" s="35">
        <f t="shared" si="21"/>
        <v>1.4700000000000002</v>
      </c>
      <c r="BE92" s="36">
        <v>2.58</v>
      </c>
      <c r="BF92" s="35">
        <f t="shared" si="22"/>
        <v>-1.8600000000000003</v>
      </c>
      <c r="BG92" s="36" t="e">
        <f>Y92*#REF!</f>
        <v>#REF!</v>
      </c>
      <c r="BH92" s="36" t="e">
        <f>X92*#REF!</f>
        <v>#REF!</v>
      </c>
    </row>
    <row r="93" spans="1:60" s="36" customFormat="1" ht="15">
      <c r="A93" s="28">
        <f t="shared" si="19"/>
        <v>77</v>
      </c>
      <c r="B93" s="42" t="s">
        <v>87</v>
      </c>
      <c r="C93" s="15">
        <v>0.65700000000000003</v>
      </c>
      <c r="D93" s="15">
        <v>0.39900000000000002</v>
      </c>
      <c r="E93" s="15">
        <v>1E-3</v>
      </c>
      <c r="F93" s="15"/>
      <c r="G93" s="30">
        <v>0.30800000000000005</v>
      </c>
      <c r="H93" s="15">
        <v>7.8E-2</v>
      </c>
      <c r="I93" s="15">
        <v>7.8E-2</v>
      </c>
      <c r="J93" s="15">
        <v>0.13200000000000001</v>
      </c>
      <c r="K93" s="15"/>
      <c r="L93" s="15">
        <v>0.02</v>
      </c>
      <c r="M93" s="15">
        <v>5.8000000000000003E-2</v>
      </c>
      <c r="N93" s="15">
        <v>0.41699999999999998</v>
      </c>
      <c r="O93" s="30">
        <v>1.5239999999999998</v>
      </c>
      <c r="P93" s="15">
        <v>0.56599999999999995</v>
      </c>
      <c r="Q93" s="15">
        <v>0.375</v>
      </c>
      <c r="R93" s="15">
        <v>0.496</v>
      </c>
      <c r="S93" s="15">
        <v>8.6999999999999994E-2</v>
      </c>
      <c r="T93" s="15">
        <v>0.182</v>
      </c>
      <c r="U93" s="15"/>
      <c r="V93" s="30">
        <v>3.5459999999999998</v>
      </c>
      <c r="W93" s="15">
        <v>0.17699999999999999</v>
      </c>
      <c r="X93" s="15">
        <v>0.745</v>
      </c>
      <c r="Y93" s="31">
        <v>4.47</v>
      </c>
      <c r="Z93" s="33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4" t="e">
        <f>Y93*#REF!</f>
        <v>#REF!</v>
      </c>
      <c r="AW93" s="35">
        <v>2.4900000000000002</v>
      </c>
      <c r="AX93" s="35">
        <f t="shared" si="20"/>
        <v>1.9799999999999995</v>
      </c>
      <c r="AY93" s="35">
        <v>2.4477419354838705</v>
      </c>
      <c r="AZ93" s="39">
        <f t="shared" si="23"/>
        <v>-2.0222580645161292</v>
      </c>
      <c r="BB93" s="36">
        <v>3.23</v>
      </c>
      <c r="BC93" s="35">
        <v>3.23</v>
      </c>
      <c r="BD93" s="35">
        <f t="shared" si="21"/>
        <v>1.2399999999999998</v>
      </c>
      <c r="BE93" s="36">
        <v>2.78</v>
      </c>
      <c r="BF93" s="35">
        <f t="shared" si="22"/>
        <v>-1.69</v>
      </c>
      <c r="BG93" s="36" t="e">
        <f>Y93*#REF!</f>
        <v>#REF!</v>
      </c>
      <c r="BH93" s="36" t="e">
        <f>X93*#REF!</f>
        <v>#REF!</v>
      </c>
    </row>
    <row r="94" spans="1:60" s="36" customFormat="1" ht="15">
      <c r="A94" s="28">
        <f t="shared" si="19"/>
        <v>78</v>
      </c>
      <c r="B94" s="42" t="s">
        <v>88</v>
      </c>
      <c r="C94" s="15">
        <v>0.68200000000000005</v>
      </c>
      <c r="D94" s="15">
        <v>0.40100000000000002</v>
      </c>
      <c r="E94" s="15">
        <v>1E-3</v>
      </c>
      <c r="F94" s="15"/>
      <c r="G94" s="30">
        <v>0.25800000000000001</v>
      </c>
      <c r="H94" s="15">
        <v>4.9000000000000002E-2</v>
      </c>
      <c r="I94" s="15">
        <v>4.9000000000000002E-2</v>
      </c>
      <c r="J94" s="15">
        <v>0.14000000000000001</v>
      </c>
      <c r="K94" s="15"/>
      <c r="L94" s="15">
        <v>0.02</v>
      </c>
      <c r="M94" s="15">
        <v>5.8999999999999997E-2</v>
      </c>
      <c r="N94" s="15">
        <v>0.41899999999999998</v>
      </c>
      <c r="O94" s="30">
        <v>1.3379999999999999</v>
      </c>
      <c r="P94" s="15">
        <v>0.502</v>
      </c>
      <c r="Q94" s="15">
        <v>0.25</v>
      </c>
      <c r="R94" s="15">
        <v>0.499</v>
      </c>
      <c r="S94" s="15">
        <v>8.6999999999999994E-2</v>
      </c>
      <c r="T94" s="15">
        <v>0.318</v>
      </c>
      <c r="U94" s="15"/>
      <c r="V94" s="30">
        <v>3.476</v>
      </c>
      <c r="W94" s="15">
        <v>0.17399999999999999</v>
      </c>
      <c r="X94" s="15">
        <v>0.73</v>
      </c>
      <c r="Y94" s="31">
        <v>4.38</v>
      </c>
      <c r="Z94" s="33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4" t="e">
        <f>Y94*#REF!</f>
        <v>#REF!</v>
      </c>
      <c r="AW94" s="35">
        <v>2.62</v>
      </c>
      <c r="AX94" s="35">
        <f t="shared" si="20"/>
        <v>1.7599999999999998</v>
      </c>
      <c r="AY94" s="35">
        <v>2.5685483870967731</v>
      </c>
      <c r="AZ94" s="39">
        <f t="shared" si="23"/>
        <v>-1.8114516129032268</v>
      </c>
      <c r="BB94" s="36">
        <v>3.32</v>
      </c>
      <c r="BC94" s="35">
        <v>3.28</v>
      </c>
      <c r="BD94" s="35">
        <f t="shared" si="21"/>
        <v>1.1000000000000001</v>
      </c>
      <c r="BE94" s="36">
        <v>3</v>
      </c>
      <c r="BF94" s="35">
        <f t="shared" si="22"/>
        <v>-1.38</v>
      </c>
      <c r="BG94" s="36" t="e">
        <f>Y94*#REF!</f>
        <v>#REF!</v>
      </c>
      <c r="BH94" s="36" t="e">
        <f>X94*#REF!</f>
        <v>#REF!</v>
      </c>
    </row>
    <row r="95" spans="1:60" s="36" customFormat="1" ht="15">
      <c r="A95" s="28">
        <f t="shared" si="19"/>
        <v>79</v>
      </c>
      <c r="B95" s="42" t="s">
        <v>89</v>
      </c>
      <c r="C95" s="15">
        <v>1.3420000000000001</v>
      </c>
      <c r="D95" s="15">
        <v>0.45200000000000001</v>
      </c>
      <c r="E95" s="15">
        <v>3.0000000000000001E-3</v>
      </c>
      <c r="F95" s="15"/>
      <c r="G95" s="30">
        <v>0.378</v>
      </c>
      <c r="H95" s="15">
        <v>0.1</v>
      </c>
      <c r="I95" s="15">
        <v>0.1</v>
      </c>
      <c r="J95" s="15">
        <v>0.158</v>
      </c>
      <c r="K95" s="15"/>
      <c r="L95" s="15">
        <v>0.02</v>
      </c>
      <c r="M95" s="15">
        <v>7.2999999999999995E-2</v>
      </c>
      <c r="N95" s="15">
        <v>0.24399999999999999</v>
      </c>
      <c r="O95" s="30">
        <v>1.6130000000000002</v>
      </c>
      <c r="P95" s="15">
        <v>0.68200000000000005</v>
      </c>
      <c r="Q95" s="15">
        <v>0.26800000000000002</v>
      </c>
      <c r="R95" s="15">
        <v>0.56899999999999995</v>
      </c>
      <c r="S95" s="15">
        <v>9.4E-2</v>
      </c>
      <c r="T95" s="15">
        <v>0.27300000000000002</v>
      </c>
      <c r="U95" s="15"/>
      <c r="V95" s="30">
        <v>4.3779999999999992</v>
      </c>
      <c r="W95" s="15">
        <v>0.219</v>
      </c>
      <c r="X95" s="15">
        <v>0.91900000000000004</v>
      </c>
      <c r="Y95" s="31">
        <v>5.52</v>
      </c>
      <c r="Z95" s="33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4" t="e">
        <f>Y95*#REF!</f>
        <v>#REF!</v>
      </c>
      <c r="AW95" s="35">
        <v>2.5499999999999998</v>
      </c>
      <c r="AX95" s="35">
        <f t="shared" si="20"/>
        <v>2.9699999999999998</v>
      </c>
      <c r="AY95" s="35">
        <v>2.5053225806451613</v>
      </c>
      <c r="AZ95" s="39">
        <f t="shared" si="23"/>
        <v>-3.0146774193548382</v>
      </c>
      <c r="BB95" s="36">
        <v>3.12</v>
      </c>
      <c r="BC95" s="35">
        <v>3.08</v>
      </c>
      <c r="BD95" s="35">
        <f t="shared" si="21"/>
        <v>2.4399999999999995</v>
      </c>
      <c r="BE95" s="36">
        <v>3.25</v>
      </c>
      <c r="BF95" s="35">
        <f t="shared" si="22"/>
        <v>-2.2699999999999996</v>
      </c>
      <c r="BG95" s="36" t="e">
        <f>Y95*#REF!</f>
        <v>#REF!</v>
      </c>
      <c r="BH95" s="36" t="e">
        <f>X95*#REF!</f>
        <v>#REF!</v>
      </c>
    </row>
    <row r="96" spans="1:60" s="36" customFormat="1" ht="15">
      <c r="A96" s="28">
        <f t="shared" si="19"/>
        <v>80</v>
      </c>
      <c r="B96" s="42" t="s">
        <v>90</v>
      </c>
      <c r="C96" s="15">
        <v>0.627</v>
      </c>
      <c r="D96" s="15">
        <v>0.496</v>
      </c>
      <c r="E96" s="15">
        <v>3.0000000000000001E-3</v>
      </c>
      <c r="F96" s="15"/>
      <c r="G96" s="30">
        <v>0.36799999999999999</v>
      </c>
      <c r="H96" s="15">
        <v>9.2999999999999999E-2</v>
      </c>
      <c r="I96" s="15">
        <v>9.2999999999999999E-2</v>
      </c>
      <c r="J96" s="15">
        <v>0.16200000000000001</v>
      </c>
      <c r="K96" s="15"/>
      <c r="L96" s="15">
        <v>0.02</v>
      </c>
      <c r="M96" s="15">
        <v>7.4999999999999997E-2</v>
      </c>
      <c r="N96" s="15">
        <v>0.219</v>
      </c>
      <c r="O96" s="30">
        <v>1.7260000000000002</v>
      </c>
      <c r="P96" s="15">
        <v>0.8</v>
      </c>
      <c r="Q96" s="15">
        <v>0.254</v>
      </c>
      <c r="R96" s="15">
        <v>0.57799999999999996</v>
      </c>
      <c r="S96" s="15">
        <v>9.4E-2</v>
      </c>
      <c r="T96" s="15">
        <v>0.42399999999999999</v>
      </c>
      <c r="U96" s="15"/>
      <c r="V96" s="30">
        <v>3.9379999999999997</v>
      </c>
      <c r="W96" s="15">
        <v>0.19700000000000001</v>
      </c>
      <c r="X96" s="15">
        <v>0.82699999999999996</v>
      </c>
      <c r="Y96" s="31">
        <v>4.96</v>
      </c>
      <c r="Z96" s="33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4" t="e">
        <f>Y96*#REF!</f>
        <v>#REF!</v>
      </c>
      <c r="AW96" s="35">
        <v>2.2999999999999998</v>
      </c>
      <c r="AX96" s="35">
        <f t="shared" si="20"/>
        <v>2.66</v>
      </c>
      <c r="AY96" s="35">
        <v>2.2580645161290316</v>
      </c>
      <c r="AZ96" s="39">
        <f t="shared" si="23"/>
        <v>-2.7019354838709684</v>
      </c>
      <c r="BB96" s="36">
        <v>2.87</v>
      </c>
      <c r="BC96" s="35">
        <v>2.89</v>
      </c>
      <c r="BD96" s="35">
        <f t="shared" si="21"/>
        <v>2.0699999999999998</v>
      </c>
      <c r="BE96" s="36">
        <v>2.94</v>
      </c>
      <c r="BF96" s="35">
        <f t="shared" si="22"/>
        <v>-2.02</v>
      </c>
      <c r="BG96" s="36" t="e">
        <f>Y96*#REF!</f>
        <v>#REF!</v>
      </c>
      <c r="BH96" s="36" t="e">
        <f>X96*#REF!</f>
        <v>#REF!</v>
      </c>
    </row>
    <row r="97" spans="1:67" s="36" customFormat="1" ht="15">
      <c r="A97" s="28">
        <f t="shared" si="19"/>
        <v>81</v>
      </c>
      <c r="B97" s="42" t="s">
        <v>91</v>
      </c>
      <c r="C97" s="15">
        <v>1.254</v>
      </c>
      <c r="D97" s="15">
        <v>0.51700000000000002</v>
      </c>
      <c r="E97" s="15">
        <v>3.0000000000000001E-3</v>
      </c>
      <c r="F97" s="15"/>
      <c r="G97" s="30">
        <v>0.40600000000000003</v>
      </c>
      <c r="H97" s="15">
        <v>0.11</v>
      </c>
      <c r="I97" s="15">
        <v>0.11</v>
      </c>
      <c r="J97" s="15">
        <v>0.16600000000000001</v>
      </c>
      <c r="K97" s="15"/>
      <c r="L97" s="15">
        <v>0.02</v>
      </c>
      <c r="M97" s="15">
        <v>8.2000000000000003E-2</v>
      </c>
      <c r="N97" s="15">
        <v>0.33300000000000002</v>
      </c>
      <c r="O97" s="30">
        <v>1.6930000000000001</v>
      </c>
      <c r="P97" s="15">
        <v>0.69799999999999995</v>
      </c>
      <c r="Q97" s="15">
        <v>0.308</v>
      </c>
      <c r="R97" s="15">
        <v>0.59</v>
      </c>
      <c r="S97" s="15">
        <v>9.7000000000000003E-2</v>
      </c>
      <c r="T97" s="15">
        <v>0.26900000000000002</v>
      </c>
      <c r="U97" s="15"/>
      <c r="V97" s="30">
        <v>4.5569999999999995</v>
      </c>
      <c r="W97" s="15">
        <v>0.22800000000000001</v>
      </c>
      <c r="X97" s="15">
        <v>0.95699999999999996</v>
      </c>
      <c r="Y97" s="31">
        <v>5.74</v>
      </c>
      <c r="Z97" s="33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4" t="e">
        <f>Y97*#REF!</f>
        <v>#REF!</v>
      </c>
      <c r="AW97" s="35">
        <v>2.59</v>
      </c>
      <c r="AX97" s="35">
        <f t="shared" si="20"/>
        <v>3.1500000000000004</v>
      </c>
      <c r="AY97" s="35">
        <v>2.5493548387096769</v>
      </c>
      <c r="AZ97" s="39">
        <f t="shared" si="23"/>
        <v>-3.1906451612903233</v>
      </c>
      <c r="BB97" s="36">
        <v>3.1</v>
      </c>
      <c r="BC97" s="35">
        <v>3.17</v>
      </c>
      <c r="BD97" s="35">
        <f t="shared" si="21"/>
        <v>2.5700000000000003</v>
      </c>
      <c r="BE97" s="36">
        <v>3.42</v>
      </c>
      <c r="BF97" s="35">
        <f t="shared" si="22"/>
        <v>-2.3200000000000003</v>
      </c>
      <c r="BG97" s="36" t="e">
        <f>Y97*#REF!</f>
        <v>#REF!</v>
      </c>
      <c r="BH97" s="36" t="e">
        <f>X97*#REF!</f>
        <v>#REF!</v>
      </c>
    </row>
    <row r="98" spans="1:67" s="36" customFormat="1" ht="15">
      <c r="A98" s="28">
        <f t="shared" si="19"/>
        <v>82</v>
      </c>
      <c r="B98" s="42" t="s">
        <v>92</v>
      </c>
      <c r="C98" s="15">
        <v>0.71799999999999997</v>
      </c>
      <c r="D98" s="15">
        <v>0.46300000000000002</v>
      </c>
      <c r="E98" s="15">
        <v>3.0000000000000001E-3</v>
      </c>
      <c r="F98" s="15"/>
      <c r="G98" s="30">
        <v>0.38</v>
      </c>
      <c r="H98" s="15">
        <v>0.1</v>
      </c>
      <c r="I98" s="15">
        <v>0.1</v>
      </c>
      <c r="J98" s="15">
        <v>0.16</v>
      </c>
      <c r="K98" s="15"/>
      <c r="L98" s="15">
        <v>0.02</v>
      </c>
      <c r="M98" s="15">
        <v>7.2999999999999995E-2</v>
      </c>
      <c r="N98" s="15">
        <v>0.24299999999999999</v>
      </c>
      <c r="O98" s="30">
        <v>1.7420000000000002</v>
      </c>
      <c r="P98" s="15">
        <v>0.81100000000000005</v>
      </c>
      <c r="Q98" s="15">
        <v>0.26700000000000002</v>
      </c>
      <c r="R98" s="15">
        <v>0.56999999999999995</v>
      </c>
      <c r="S98" s="15">
        <v>9.4E-2</v>
      </c>
      <c r="T98" s="15">
        <v>0.28100000000000003</v>
      </c>
      <c r="U98" s="15"/>
      <c r="V98" s="30">
        <v>3.9030000000000005</v>
      </c>
      <c r="W98" s="15">
        <v>0.19500000000000001</v>
      </c>
      <c r="X98" s="15">
        <v>0.82</v>
      </c>
      <c r="Y98" s="31">
        <v>4.92</v>
      </c>
      <c r="Z98" s="33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4" t="e">
        <f>Y98*#REF!</f>
        <v>#REF!</v>
      </c>
      <c r="AW98" s="35">
        <v>2.58</v>
      </c>
      <c r="AX98" s="35">
        <f t="shared" si="20"/>
        <v>2.34</v>
      </c>
      <c r="AY98" s="35">
        <v>2.5324193548387095</v>
      </c>
      <c r="AZ98" s="39">
        <f t="shared" si="23"/>
        <v>-2.3875806451612904</v>
      </c>
      <c r="BB98" s="36">
        <v>3.03</v>
      </c>
      <c r="BC98" s="35">
        <v>3.04</v>
      </c>
      <c r="BD98" s="35">
        <f t="shared" si="21"/>
        <v>1.88</v>
      </c>
      <c r="BE98" s="36">
        <v>3.13</v>
      </c>
      <c r="BF98" s="35">
        <f t="shared" si="22"/>
        <v>-1.79</v>
      </c>
      <c r="BG98" s="36" t="e">
        <f>Y98*#REF!</f>
        <v>#REF!</v>
      </c>
      <c r="BH98" s="36" t="e">
        <f>X98*#REF!</f>
        <v>#REF!</v>
      </c>
    </row>
    <row r="99" spans="1:67" s="36" customFormat="1" ht="15">
      <c r="A99" s="28">
        <f t="shared" si="19"/>
        <v>83</v>
      </c>
      <c r="B99" s="42" t="s">
        <v>93</v>
      </c>
      <c r="C99" s="15">
        <v>0.93400000000000005</v>
      </c>
      <c r="D99" s="15">
        <v>0.45300000000000001</v>
      </c>
      <c r="E99" s="15">
        <v>3.0000000000000001E-3</v>
      </c>
      <c r="F99" s="15"/>
      <c r="G99" s="30">
        <v>0.377</v>
      </c>
      <c r="H99" s="15">
        <v>9.9000000000000005E-2</v>
      </c>
      <c r="I99" s="15">
        <v>9.9000000000000005E-2</v>
      </c>
      <c r="J99" s="15">
        <v>0.159</v>
      </c>
      <c r="K99" s="15"/>
      <c r="L99" s="15">
        <v>0.02</v>
      </c>
      <c r="M99" s="15">
        <v>7.1999999999999995E-2</v>
      </c>
      <c r="N99" s="15">
        <v>0.24199999999999999</v>
      </c>
      <c r="O99" s="30">
        <v>1.7329999999999999</v>
      </c>
      <c r="P99" s="15">
        <v>0.80700000000000005</v>
      </c>
      <c r="Q99" s="15">
        <v>0.26600000000000001</v>
      </c>
      <c r="R99" s="15">
        <v>0.56699999999999995</v>
      </c>
      <c r="S99" s="15">
        <v>9.2999999999999999E-2</v>
      </c>
      <c r="T99" s="15">
        <v>0.17799999999999999</v>
      </c>
      <c r="U99" s="15"/>
      <c r="V99" s="30">
        <v>3.992</v>
      </c>
      <c r="W99" s="15">
        <v>0.2</v>
      </c>
      <c r="X99" s="15">
        <v>0.83799999999999997</v>
      </c>
      <c r="Y99" s="31">
        <v>5.03</v>
      </c>
      <c r="Z99" s="33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4" t="e">
        <f>Y99*#REF!</f>
        <v>#REF!</v>
      </c>
      <c r="AW99" s="35">
        <v>2.5499999999999998</v>
      </c>
      <c r="AX99" s="35">
        <f t="shared" si="20"/>
        <v>2.4800000000000004</v>
      </c>
      <c r="AY99" s="35">
        <v>2.5030645161290321</v>
      </c>
      <c r="AZ99" s="39">
        <f t="shared" si="23"/>
        <v>-2.5269354838709681</v>
      </c>
      <c r="BB99" s="36">
        <v>2.94</v>
      </c>
      <c r="BC99" s="35">
        <v>3</v>
      </c>
      <c r="BD99" s="35">
        <f t="shared" si="21"/>
        <v>2.0300000000000002</v>
      </c>
      <c r="BE99" s="36">
        <v>3.08</v>
      </c>
      <c r="BF99" s="35">
        <f t="shared" si="22"/>
        <v>-1.9500000000000002</v>
      </c>
      <c r="BG99" s="36" t="e">
        <f>Y99*#REF!</f>
        <v>#REF!</v>
      </c>
      <c r="BH99" s="36" t="e">
        <f>X99*#REF!</f>
        <v>#REF!</v>
      </c>
    </row>
    <row r="100" spans="1:67" s="36" customFormat="1" ht="15">
      <c r="A100" s="28">
        <f t="shared" si="19"/>
        <v>84</v>
      </c>
      <c r="B100" s="42" t="s">
        <v>94</v>
      </c>
      <c r="C100" s="15">
        <v>0.872</v>
      </c>
      <c r="D100" s="15">
        <v>0.54500000000000004</v>
      </c>
      <c r="E100" s="15">
        <v>1E-3</v>
      </c>
      <c r="F100" s="15"/>
      <c r="G100" s="30">
        <v>0.39500000000000002</v>
      </c>
      <c r="H100" s="15">
        <v>0.107</v>
      </c>
      <c r="I100" s="15">
        <v>0.107</v>
      </c>
      <c r="J100" s="15">
        <v>0.161</v>
      </c>
      <c r="K100" s="15"/>
      <c r="L100" s="15">
        <v>0.02</v>
      </c>
      <c r="M100" s="15">
        <v>7.9000000000000001E-2</v>
      </c>
      <c r="N100" s="15">
        <v>0.32500000000000001</v>
      </c>
      <c r="O100" s="30">
        <v>1.8119999999999998</v>
      </c>
      <c r="P100" s="15">
        <v>0.85099999999999998</v>
      </c>
      <c r="Q100" s="15">
        <v>0.27500000000000002</v>
      </c>
      <c r="R100" s="15">
        <v>0.59</v>
      </c>
      <c r="S100" s="15">
        <v>9.6000000000000002E-2</v>
      </c>
      <c r="T100" s="15">
        <v>0.31</v>
      </c>
      <c r="U100" s="15"/>
      <c r="V100" s="30">
        <v>4.3389999999999995</v>
      </c>
      <c r="W100" s="15">
        <v>0.217</v>
      </c>
      <c r="X100" s="15">
        <v>0.91100000000000003</v>
      </c>
      <c r="Y100" s="31">
        <v>5.47</v>
      </c>
      <c r="Z100" s="33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4" t="e">
        <f>Y100*#REF!</f>
        <v>#REF!</v>
      </c>
      <c r="AW100" s="35">
        <v>2.48</v>
      </c>
      <c r="AX100" s="35">
        <f t="shared" si="20"/>
        <v>2.9899999999999998</v>
      </c>
      <c r="AY100" s="35">
        <v>2.4375806451612902</v>
      </c>
      <c r="AZ100" s="39">
        <f t="shared" si="23"/>
        <v>-3.0324193548387095</v>
      </c>
      <c r="BB100" s="36">
        <v>3.13</v>
      </c>
      <c r="BC100" s="35">
        <v>3.18</v>
      </c>
      <c r="BD100" s="35">
        <f t="shared" si="21"/>
        <v>2.2899999999999996</v>
      </c>
      <c r="BE100" s="36">
        <v>3.14</v>
      </c>
      <c r="BF100" s="35">
        <f t="shared" si="22"/>
        <v>-2.3299999999999996</v>
      </c>
      <c r="BG100" s="36" t="e">
        <f>Y100*#REF!</f>
        <v>#REF!</v>
      </c>
      <c r="BH100" s="36" t="e">
        <f>X100*#REF!</f>
        <v>#REF!</v>
      </c>
    </row>
    <row r="101" spans="1:67" s="36" customFormat="1" ht="15">
      <c r="A101" s="28">
        <f t="shared" si="19"/>
        <v>85</v>
      </c>
      <c r="B101" s="42" t="s">
        <v>95</v>
      </c>
      <c r="C101" s="15">
        <v>0.97899999999999998</v>
      </c>
      <c r="D101" s="15">
        <v>0.45100000000000001</v>
      </c>
      <c r="E101" s="15">
        <v>2E-3</v>
      </c>
      <c r="F101" s="15"/>
      <c r="G101" s="30">
        <v>0.35699999999999998</v>
      </c>
      <c r="H101" s="15">
        <v>9.8000000000000004E-2</v>
      </c>
      <c r="I101" s="15">
        <v>9.8000000000000004E-2</v>
      </c>
      <c r="J101" s="15">
        <v>0.14099999999999999</v>
      </c>
      <c r="K101" s="15"/>
      <c r="L101" s="15">
        <v>0.02</v>
      </c>
      <c r="M101" s="15">
        <v>7.0999999999999994E-2</v>
      </c>
      <c r="N101" s="15">
        <v>0.30299999999999999</v>
      </c>
      <c r="O101" s="30">
        <v>1.5029999999999999</v>
      </c>
      <c r="P101" s="15">
        <v>0.72399999999999998</v>
      </c>
      <c r="Q101" s="15">
        <v>0.222</v>
      </c>
      <c r="R101" s="15">
        <v>0.47099999999999997</v>
      </c>
      <c r="S101" s="15">
        <v>8.5999999999999993E-2</v>
      </c>
      <c r="T101" s="15">
        <v>0.13500000000000001</v>
      </c>
      <c r="U101" s="15"/>
      <c r="V101" s="30">
        <v>3.8009999999999993</v>
      </c>
      <c r="W101" s="15">
        <v>0.19</v>
      </c>
      <c r="X101" s="15">
        <v>0.79800000000000004</v>
      </c>
      <c r="Y101" s="31">
        <v>4.79</v>
      </c>
      <c r="Z101" s="33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4" t="e">
        <f>Y101*#REF!</f>
        <v>#REF!</v>
      </c>
      <c r="AW101" s="35">
        <v>2.36</v>
      </c>
      <c r="AX101" s="35">
        <f t="shared" si="20"/>
        <v>2.4300000000000002</v>
      </c>
      <c r="AY101" s="35">
        <v>2.3156451612903219</v>
      </c>
      <c r="AZ101" s="39">
        <f t="shared" si="23"/>
        <v>-2.4743548387096781</v>
      </c>
      <c r="BB101" s="36">
        <v>2.88</v>
      </c>
      <c r="BC101" s="35">
        <v>2.86</v>
      </c>
      <c r="BD101" s="35">
        <f t="shared" si="21"/>
        <v>1.9300000000000002</v>
      </c>
      <c r="BE101" s="36">
        <v>2.79</v>
      </c>
      <c r="BF101" s="35">
        <f t="shared" si="22"/>
        <v>-2</v>
      </c>
      <c r="BG101" s="36" t="e">
        <f>Y101*#REF!</f>
        <v>#REF!</v>
      </c>
      <c r="BH101" s="36" t="e">
        <f>X101*#REF!</f>
        <v>#REF!</v>
      </c>
    </row>
    <row r="102" spans="1:67" s="36" customFormat="1" ht="15">
      <c r="A102" s="28">
        <f t="shared" si="19"/>
        <v>86</v>
      </c>
      <c r="B102" s="42" t="s">
        <v>96</v>
      </c>
      <c r="C102" s="15">
        <v>0.77100000000000002</v>
      </c>
      <c r="D102" s="15">
        <v>0.46300000000000002</v>
      </c>
      <c r="E102" s="15">
        <v>3.0000000000000001E-3</v>
      </c>
      <c r="F102" s="15"/>
      <c r="G102" s="30">
        <v>0.376</v>
      </c>
      <c r="H102" s="15">
        <v>9.9000000000000005E-2</v>
      </c>
      <c r="I102" s="15">
        <v>9.9000000000000005E-2</v>
      </c>
      <c r="J102" s="15">
        <v>0.158</v>
      </c>
      <c r="K102" s="15"/>
      <c r="L102" s="15">
        <v>0.02</v>
      </c>
      <c r="M102" s="15">
        <v>7.1999999999999995E-2</v>
      </c>
      <c r="N102" s="15">
        <v>0.24099999999999999</v>
      </c>
      <c r="O102" s="30">
        <v>1.73</v>
      </c>
      <c r="P102" s="15">
        <v>0.80500000000000005</v>
      </c>
      <c r="Q102" s="15">
        <v>0.26500000000000001</v>
      </c>
      <c r="R102" s="15">
        <v>0.56699999999999995</v>
      </c>
      <c r="S102" s="15">
        <v>9.2999999999999999E-2</v>
      </c>
      <c r="T102" s="15">
        <v>6.0999999999999999E-2</v>
      </c>
      <c r="U102" s="15"/>
      <c r="V102" s="30">
        <v>3.7170000000000001</v>
      </c>
      <c r="W102" s="15">
        <v>0.186</v>
      </c>
      <c r="X102" s="15">
        <v>0.78100000000000003</v>
      </c>
      <c r="Y102" s="31">
        <v>4.68</v>
      </c>
      <c r="Z102" s="33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4" t="e">
        <f>Y102*#REF!</f>
        <v>#REF!</v>
      </c>
      <c r="AW102" s="35">
        <v>2.25</v>
      </c>
      <c r="AX102" s="35">
        <f t="shared" si="20"/>
        <v>2.4299999999999997</v>
      </c>
      <c r="AY102" s="35">
        <v>2.2174193548387096</v>
      </c>
      <c r="AZ102" s="39">
        <f t="shared" si="23"/>
        <v>-2.4625806451612902</v>
      </c>
      <c r="BB102" s="36">
        <v>2.68</v>
      </c>
      <c r="BC102" s="35">
        <v>2.73</v>
      </c>
      <c r="BD102" s="35">
        <f t="shared" si="21"/>
        <v>1.9499999999999997</v>
      </c>
      <c r="BE102" s="36">
        <v>2.79</v>
      </c>
      <c r="BF102" s="35">
        <f t="shared" si="22"/>
        <v>-1.8899999999999997</v>
      </c>
      <c r="BG102" s="36" t="e">
        <f>Y102*#REF!</f>
        <v>#REF!</v>
      </c>
      <c r="BH102" s="36" t="e">
        <f>X102*#REF!</f>
        <v>#REF!</v>
      </c>
    </row>
    <row r="103" spans="1:67" s="36" customFormat="1" ht="15">
      <c r="A103" s="28">
        <f t="shared" si="19"/>
        <v>87</v>
      </c>
      <c r="B103" s="42" t="s">
        <v>97</v>
      </c>
      <c r="C103" s="15">
        <v>1.1399999999999999</v>
      </c>
      <c r="D103" s="15">
        <v>0.5</v>
      </c>
      <c r="E103" s="15">
        <v>3.0000000000000001E-3</v>
      </c>
      <c r="F103" s="15"/>
      <c r="G103" s="30">
        <v>0.40800000000000003</v>
      </c>
      <c r="H103" s="15">
        <v>0.114</v>
      </c>
      <c r="I103" s="15">
        <v>0.114</v>
      </c>
      <c r="J103" s="15">
        <v>0.16</v>
      </c>
      <c r="K103" s="15"/>
      <c r="L103" s="15">
        <v>0.02</v>
      </c>
      <c r="M103" s="15">
        <v>7.9000000000000001E-2</v>
      </c>
      <c r="N103" s="15">
        <v>0.32400000000000001</v>
      </c>
      <c r="O103" s="30">
        <v>1.637</v>
      </c>
      <c r="P103" s="15">
        <v>0.69699999999999995</v>
      </c>
      <c r="Q103" s="15">
        <v>0.251</v>
      </c>
      <c r="R103" s="15">
        <v>0.59299999999999997</v>
      </c>
      <c r="S103" s="15">
        <v>9.6000000000000002E-2</v>
      </c>
      <c r="T103" s="15">
        <v>0.27</v>
      </c>
      <c r="U103" s="15"/>
      <c r="V103" s="30">
        <v>4.3609999999999998</v>
      </c>
      <c r="W103" s="15">
        <v>0.218</v>
      </c>
      <c r="X103" s="15">
        <v>0.91600000000000004</v>
      </c>
      <c r="Y103" s="31">
        <v>5.5</v>
      </c>
      <c r="Z103" s="33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4" t="e">
        <f>Y103*#REF!</f>
        <v>#REF!</v>
      </c>
      <c r="AW103" s="35">
        <v>2.59</v>
      </c>
      <c r="AX103" s="35">
        <f t="shared" si="20"/>
        <v>2.91</v>
      </c>
      <c r="AY103" s="35">
        <v>2.540322580645161</v>
      </c>
      <c r="AZ103" s="39">
        <f t="shared" si="23"/>
        <v>-2.959677419354839</v>
      </c>
      <c r="BB103" s="36">
        <v>3.21</v>
      </c>
      <c r="BC103" s="35">
        <v>3.06</v>
      </c>
      <c r="BD103" s="35">
        <f t="shared" si="21"/>
        <v>2.44</v>
      </c>
      <c r="BE103" s="36">
        <v>3.37</v>
      </c>
      <c r="BF103" s="35">
        <f t="shared" si="22"/>
        <v>-2.13</v>
      </c>
      <c r="BG103" s="36" t="e">
        <f>Y103*#REF!</f>
        <v>#REF!</v>
      </c>
      <c r="BH103" s="36" t="e">
        <f>X103*#REF!</f>
        <v>#REF!</v>
      </c>
    </row>
    <row r="104" spans="1:67" s="36" customFormat="1" ht="15">
      <c r="A104" s="28">
        <f t="shared" si="19"/>
        <v>88</v>
      </c>
      <c r="B104" s="42" t="s">
        <v>98</v>
      </c>
      <c r="C104" s="15">
        <v>0.751</v>
      </c>
      <c r="D104" s="15">
        <v>0.23799999999999999</v>
      </c>
      <c r="E104" s="15">
        <v>6.0000000000000001E-3</v>
      </c>
      <c r="F104" s="15"/>
      <c r="G104" s="30">
        <v>0.32700000000000001</v>
      </c>
      <c r="H104" s="15">
        <v>0.08</v>
      </c>
      <c r="I104" s="15">
        <v>0.08</v>
      </c>
      <c r="J104" s="15">
        <v>0.14699999999999999</v>
      </c>
      <c r="K104" s="15"/>
      <c r="L104" s="15">
        <v>0.02</v>
      </c>
      <c r="M104" s="15">
        <v>2.7E-2</v>
      </c>
      <c r="N104" s="15">
        <v>0.23899999999999999</v>
      </c>
      <c r="O104" s="30">
        <v>1.6800000000000002</v>
      </c>
      <c r="P104" s="15">
        <v>0.68200000000000005</v>
      </c>
      <c r="Q104" s="15">
        <v>0.60799999999999998</v>
      </c>
      <c r="R104" s="15">
        <v>0.31</v>
      </c>
      <c r="S104" s="15">
        <v>0.08</v>
      </c>
      <c r="T104" s="15">
        <v>0.503</v>
      </c>
      <c r="U104" s="15"/>
      <c r="V104" s="30">
        <v>3.7709999999999999</v>
      </c>
      <c r="W104" s="15">
        <v>0.189</v>
      </c>
      <c r="X104" s="15">
        <v>0.79200000000000004</v>
      </c>
      <c r="Y104" s="31">
        <v>4.75</v>
      </c>
      <c r="Z104" s="33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4" t="e">
        <f>Y104*#REF!</f>
        <v>#REF!</v>
      </c>
      <c r="AW104" s="35">
        <v>2.33</v>
      </c>
      <c r="AX104" s="35">
        <f t="shared" si="20"/>
        <v>2.42</v>
      </c>
      <c r="AY104" s="35">
        <v>2.2930645161290326</v>
      </c>
      <c r="AZ104" s="39">
        <f t="shared" si="23"/>
        <v>-2.4569354838709674</v>
      </c>
      <c r="BB104" s="36">
        <v>3.5</v>
      </c>
      <c r="BC104" s="35">
        <v>3.21</v>
      </c>
      <c r="BD104" s="35">
        <f t="shared" si="21"/>
        <v>1.54</v>
      </c>
      <c r="BE104" s="36">
        <v>3.08</v>
      </c>
      <c r="BF104" s="35">
        <f t="shared" si="22"/>
        <v>-1.67</v>
      </c>
      <c r="BG104" s="36" t="e">
        <f>Y104*#REF!</f>
        <v>#REF!</v>
      </c>
      <c r="BH104" s="36" t="e">
        <f>X104*#REF!</f>
        <v>#REF!</v>
      </c>
    </row>
    <row r="105" spans="1:67" s="36" customFormat="1" ht="15">
      <c r="A105" s="28">
        <f t="shared" si="19"/>
        <v>89</v>
      </c>
      <c r="B105" s="42" t="s">
        <v>99</v>
      </c>
      <c r="C105" s="15">
        <v>0.82199999999999995</v>
      </c>
      <c r="D105" s="15">
        <v>0.191</v>
      </c>
      <c r="E105" s="15">
        <v>5.0000000000000001E-3</v>
      </c>
      <c r="F105" s="15"/>
      <c r="G105" s="30">
        <v>0.31500000000000006</v>
      </c>
      <c r="H105" s="15">
        <v>6.6000000000000003E-2</v>
      </c>
      <c r="I105" s="15">
        <v>6.6000000000000003E-2</v>
      </c>
      <c r="J105" s="15">
        <v>0.16300000000000001</v>
      </c>
      <c r="K105" s="15"/>
      <c r="L105" s="15">
        <v>0.02</v>
      </c>
      <c r="M105" s="15">
        <v>2.5000000000000001E-2</v>
      </c>
      <c r="N105" s="15">
        <v>0.21199999999999999</v>
      </c>
      <c r="O105" s="30">
        <v>1.115</v>
      </c>
      <c r="P105" s="15">
        <v>0.59199999999999997</v>
      </c>
      <c r="Q105" s="15">
        <v>0.27800000000000002</v>
      </c>
      <c r="R105" s="15">
        <v>0.18</v>
      </c>
      <c r="S105" s="15">
        <v>6.5000000000000002E-2</v>
      </c>
      <c r="T105" s="15">
        <v>0.55500000000000005</v>
      </c>
      <c r="U105" s="15"/>
      <c r="V105" s="30">
        <v>3.24</v>
      </c>
      <c r="W105" s="15">
        <v>0.16200000000000001</v>
      </c>
      <c r="X105" s="15">
        <v>0.68</v>
      </c>
      <c r="Y105" s="31">
        <v>4.08</v>
      </c>
      <c r="Z105" s="33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4" t="e">
        <f>Y105*#REF!</f>
        <v>#REF!</v>
      </c>
      <c r="AW105" s="35">
        <v>2.61</v>
      </c>
      <c r="AX105" s="35">
        <f t="shared" si="20"/>
        <v>1.4700000000000002</v>
      </c>
      <c r="AY105" s="35">
        <v>2.568548387096774</v>
      </c>
      <c r="AZ105" s="39">
        <f t="shared" si="23"/>
        <v>-1.511451612903226</v>
      </c>
      <c r="BB105" s="36">
        <v>3.72</v>
      </c>
      <c r="BC105" s="35">
        <v>3.38</v>
      </c>
      <c r="BD105" s="35">
        <f t="shared" si="21"/>
        <v>0.70000000000000018</v>
      </c>
      <c r="BE105" s="36">
        <v>3.22</v>
      </c>
      <c r="BF105" s="35">
        <f t="shared" si="22"/>
        <v>-0.85999999999999988</v>
      </c>
      <c r="BG105" s="36" t="e">
        <f>Y105*#REF!</f>
        <v>#REF!</v>
      </c>
      <c r="BH105" s="36" t="e">
        <f>X105*#REF!</f>
        <v>#REF!</v>
      </c>
    </row>
    <row r="106" spans="1:67" s="36" customFormat="1" ht="15">
      <c r="A106" s="28">
        <f t="shared" si="19"/>
        <v>90</v>
      </c>
      <c r="B106" s="42" t="s">
        <v>116</v>
      </c>
      <c r="C106" s="15">
        <v>1.0760000000000001</v>
      </c>
      <c r="D106" s="15">
        <v>0.38300000000000001</v>
      </c>
      <c r="E106" s="15">
        <v>0</v>
      </c>
      <c r="F106" s="15"/>
      <c r="G106" s="30">
        <v>0.34600000000000003</v>
      </c>
      <c r="H106" s="15">
        <v>9.4E-2</v>
      </c>
      <c r="I106" s="15">
        <v>9.4E-2</v>
      </c>
      <c r="J106" s="15">
        <v>0.13800000000000001</v>
      </c>
      <c r="K106" s="15"/>
      <c r="L106" s="15">
        <v>0.02</v>
      </c>
      <c r="M106" s="15">
        <v>7.5999999999999998E-2</v>
      </c>
      <c r="N106" s="15">
        <v>0.376</v>
      </c>
      <c r="O106" s="30">
        <v>1.7210000000000001</v>
      </c>
      <c r="P106" s="15">
        <v>0.52100000000000002</v>
      </c>
      <c r="Q106" s="15">
        <v>0.56799999999999995</v>
      </c>
      <c r="R106" s="15">
        <v>0.53200000000000003</v>
      </c>
      <c r="S106" s="15">
        <v>0.1</v>
      </c>
      <c r="T106" s="15">
        <v>0.22</v>
      </c>
      <c r="U106" s="15"/>
      <c r="V106" s="30">
        <v>4.1980000000000004</v>
      </c>
      <c r="W106" s="15">
        <v>0.21</v>
      </c>
      <c r="X106" s="15">
        <v>0.88200000000000001</v>
      </c>
      <c r="Y106" s="31">
        <v>5.29</v>
      </c>
      <c r="Z106" s="33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4" t="e">
        <f>Y106*#REF!</f>
        <v>#REF!</v>
      </c>
      <c r="AW106" s="35">
        <v>2.41</v>
      </c>
      <c r="AX106" s="35">
        <f t="shared" si="20"/>
        <v>2.88</v>
      </c>
      <c r="AY106" s="35">
        <v>2.3732258064516127</v>
      </c>
      <c r="AZ106" s="39">
        <f t="shared" si="23"/>
        <v>-2.9167741935483873</v>
      </c>
      <c r="BB106" s="36">
        <v>2.98</v>
      </c>
      <c r="BC106" s="35">
        <v>3.04</v>
      </c>
      <c r="BD106" s="35">
        <f t="shared" si="21"/>
        <v>2.25</v>
      </c>
      <c r="BE106" s="36">
        <v>3.17</v>
      </c>
      <c r="BF106" s="35">
        <f t="shared" si="22"/>
        <v>-2.12</v>
      </c>
      <c r="BG106" s="36" t="e">
        <f>Y106*#REF!</f>
        <v>#REF!</v>
      </c>
      <c r="BH106" s="36" t="e">
        <f>X106*#REF!</f>
        <v>#REF!</v>
      </c>
    </row>
    <row r="107" spans="1:67" s="36" customFormat="1" ht="15">
      <c r="A107" s="28">
        <f t="shared" si="19"/>
        <v>91</v>
      </c>
      <c r="B107" s="42" t="s">
        <v>117</v>
      </c>
      <c r="C107" s="15">
        <v>0.58599999999999997</v>
      </c>
      <c r="D107" s="15">
        <v>0.497</v>
      </c>
      <c r="E107" s="15">
        <v>2E-3</v>
      </c>
      <c r="F107" s="15"/>
      <c r="G107" s="30">
        <v>0.33900000000000002</v>
      </c>
      <c r="H107" s="15">
        <v>9.7000000000000003E-2</v>
      </c>
      <c r="I107" s="15">
        <v>9.7000000000000003E-2</v>
      </c>
      <c r="J107" s="15">
        <v>0.125</v>
      </c>
      <c r="K107" s="15"/>
      <c r="L107" s="15">
        <v>0.02</v>
      </c>
      <c r="M107" s="15">
        <v>7.0999999999999994E-2</v>
      </c>
      <c r="N107" s="15">
        <v>0.32400000000000001</v>
      </c>
      <c r="O107" s="30">
        <v>1.5359999999999998</v>
      </c>
      <c r="P107" s="15">
        <v>0.60799999999999998</v>
      </c>
      <c r="Q107" s="15">
        <v>0.249</v>
      </c>
      <c r="R107" s="15">
        <v>0.58399999999999996</v>
      </c>
      <c r="S107" s="15">
        <v>9.5000000000000001E-2</v>
      </c>
      <c r="T107" s="15">
        <v>0.20100000000000001</v>
      </c>
      <c r="U107" s="15"/>
      <c r="V107" s="30">
        <v>3.5559999999999996</v>
      </c>
      <c r="W107" s="15">
        <v>0.17799999999999999</v>
      </c>
      <c r="X107" s="15">
        <v>0.747</v>
      </c>
      <c r="Y107" s="31">
        <v>4.4800000000000004</v>
      </c>
      <c r="Z107" s="33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4" t="e">
        <f>Y107*#REF!</f>
        <v>#REF!</v>
      </c>
      <c r="AW107" s="35">
        <v>2.21</v>
      </c>
      <c r="AX107" s="35">
        <f t="shared" si="20"/>
        <v>2.2700000000000005</v>
      </c>
      <c r="AY107" s="35">
        <v>2.1733870967741931</v>
      </c>
      <c r="AZ107" s="39">
        <f t="shared" si="23"/>
        <v>-2.3066129032258074</v>
      </c>
      <c r="BB107" s="36">
        <v>2.72</v>
      </c>
      <c r="BC107" s="35">
        <v>2.67</v>
      </c>
      <c r="BD107" s="35">
        <f t="shared" si="21"/>
        <v>1.8100000000000005</v>
      </c>
      <c r="BE107" s="36">
        <v>2.5</v>
      </c>
      <c r="BF107" s="35">
        <f t="shared" si="22"/>
        <v>-1.9800000000000004</v>
      </c>
      <c r="BG107" s="36" t="e">
        <f>Y107*#REF!</f>
        <v>#REF!</v>
      </c>
      <c r="BH107" s="36" t="e">
        <f>X107*#REF!</f>
        <v>#REF!</v>
      </c>
    </row>
    <row r="108" spans="1:67" s="36" customFormat="1" ht="15">
      <c r="A108" s="28">
        <f t="shared" si="19"/>
        <v>92</v>
      </c>
      <c r="B108" s="42" t="s">
        <v>100</v>
      </c>
      <c r="C108" s="15">
        <v>0.56599999999999995</v>
      </c>
      <c r="D108" s="15">
        <v>0.439</v>
      </c>
      <c r="E108" s="15">
        <v>7.0000000000000001E-3</v>
      </c>
      <c r="F108" s="15"/>
      <c r="G108" s="30">
        <v>0.317</v>
      </c>
      <c r="H108" s="15">
        <v>8.6999999999999994E-2</v>
      </c>
      <c r="I108" s="15">
        <v>8.6999999999999994E-2</v>
      </c>
      <c r="J108" s="15">
        <v>0.123</v>
      </c>
      <c r="K108" s="15"/>
      <c r="L108" s="15">
        <v>0.02</v>
      </c>
      <c r="M108" s="15">
        <v>7.4999999999999997E-2</v>
      </c>
      <c r="N108" s="15">
        <v>0.23899999999999999</v>
      </c>
      <c r="O108" s="30">
        <v>1.8719999999999999</v>
      </c>
      <c r="P108" s="15">
        <v>0.58499999999999996</v>
      </c>
      <c r="Q108" s="15">
        <v>0.64700000000000002</v>
      </c>
      <c r="R108" s="15">
        <v>0.53900000000000003</v>
      </c>
      <c r="S108" s="15">
        <v>0.10100000000000001</v>
      </c>
      <c r="T108" s="15">
        <v>0.112</v>
      </c>
      <c r="U108" s="15"/>
      <c r="V108" s="30">
        <v>3.6269999999999998</v>
      </c>
      <c r="W108" s="15">
        <v>0.18099999999999999</v>
      </c>
      <c r="X108" s="15">
        <v>0.76200000000000001</v>
      </c>
      <c r="Y108" s="31">
        <v>4.57</v>
      </c>
      <c r="Z108" s="33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4" t="e">
        <f>Y108*#REF!</f>
        <v>#REF!</v>
      </c>
      <c r="AW108" s="35">
        <v>2.16</v>
      </c>
      <c r="AX108" s="35">
        <f t="shared" si="20"/>
        <v>2.41</v>
      </c>
      <c r="AY108" s="35">
        <v>2.1158064516129031</v>
      </c>
      <c r="AZ108" s="39">
        <f t="shared" si="23"/>
        <v>-2.4541935483870971</v>
      </c>
      <c r="BB108" s="36">
        <v>2.82</v>
      </c>
      <c r="BC108" s="35">
        <v>2.83</v>
      </c>
      <c r="BD108" s="35">
        <f t="shared" si="21"/>
        <v>1.7400000000000002</v>
      </c>
      <c r="BE108" s="36">
        <v>2.74</v>
      </c>
      <c r="BF108" s="35">
        <f t="shared" si="22"/>
        <v>-1.83</v>
      </c>
      <c r="BG108" s="36" t="e">
        <f>Y108*#REF!</f>
        <v>#REF!</v>
      </c>
      <c r="BH108" s="36" t="e">
        <f>X108*#REF!</f>
        <v>#REF!</v>
      </c>
    </row>
    <row r="109" spans="1:67" s="36" customFormat="1" ht="15">
      <c r="A109" s="28">
        <f t="shared" si="19"/>
        <v>93</v>
      </c>
      <c r="B109" s="42" t="s">
        <v>172</v>
      </c>
      <c r="C109" s="15">
        <v>0.52700000000000002</v>
      </c>
      <c r="D109" s="15">
        <v>0.501</v>
      </c>
      <c r="E109" s="15">
        <v>5.0000000000000001E-3</v>
      </c>
      <c r="F109" s="15"/>
      <c r="G109" s="30">
        <v>0.32300000000000001</v>
      </c>
      <c r="H109" s="15">
        <v>8.7999999999999995E-2</v>
      </c>
      <c r="I109" s="15">
        <v>8.7999999999999995E-2</v>
      </c>
      <c r="J109" s="15">
        <v>0.127</v>
      </c>
      <c r="K109" s="15"/>
      <c r="L109" s="15">
        <v>0.02</v>
      </c>
      <c r="M109" s="15">
        <v>7.9000000000000001E-2</v>
      </c>
      <c r="N109" s="15">
        <v>0.33600000000000002</v>
      </c>
      <c r="O109" s="30">
        <v>1.5169999999999999</v>
      </c>
      <c r="P109" s="15">
        <v>0.59499999999999997</v>
      </c>
      <c r="Q109" s="15">
        <v>0.28199999999999997</v>
      </c>
      <c r="R109" s="15">
        <v>0.54700000000000004</v>
      </c>
      <c r="S109" s="15">
        <v>9.2999999999999999E-2</v>
      </c>
      <c r="T109" s="15">
        <v>0.433</v>
      </c>
      <c r="U109" s="15"/>
      <c r="V109" s="30">
        <v>3.7209999999999996</v>
      </c>
      <c r="W109" s="15">
        <v>0.186</v>
      </c>
      <c r="X109" s="15">
        <v>0.78100000000000003</v>
      </c>
      <c r="Y109" s="31">
        <v>4.6900000000000004</v>
      </c>
      <c r="Z109" s="33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4" t="e">
        <f>Y109*#REF!</f>
        <v>#REF!</v>
      </c>
      <c r="AW109" s="35">
        <v>2.2400000000000002</v>
      </c>
      <c r="AX109" s="35">
        <f t="shared" si="20"/>
        <v>2.4500000000000002</v>
      </c>
      <c r="AY109" s="35">
        <v>2.2061290322580644</v>
      </c>
      <c r="AZ109" s="39">
        <f t="shared" si="23"/>
        <v>-2.4838709677419359</v>
      </c>
      <c r="BB109" s="36">
        <v>2.76</v>
      </c>
      <c r="BC109" s="35">
        <v>2.69</v>
      </c>
      <c r="BD109" s="35">
        <f t="shared" si="21"/>
        <v>2.0000000000000004</v>
      </c>
      <c r="BE109" s="36">
        <v>2.5099999999999998</v>
      </c>
      <c r="BF109" s="35">
        <f t="shared" si="22"/>
        <v>-2.1800000000000006</v>
      </c>
      <c r="BG109" s="36" t="e">
        <f>Y109*#REF!</f>
        <v>#REF!</v>
      </c>
      <c r="BH109" s="36" t="e">
        <f>X109*#REF!</f>
        <v>#REF!</v>
      </c>
      <c r="BO109" s="43" t="e">
        <f>AV109</f>
        <v>#REF!</v>
      </c>
    </row>
    <row r="110" spans="1:67" s="36" customFormat="1" ht="15">
      <c r="A110" s="28">
        <f t="shared" si="19"/>
        <v>94</v>
      </c>
      <c r="B110" s="42" t="s">
        <v>173</v>
      </c>
      <c r="C110" s="15">
        <v>0.83499999999999996</v>
      </c>
      <c r="D110" s="15">
        <v>0</v>
      </c>
      <c r="E110" s="15">
        <v>0</v>
      </c>
      <c r="F110" s="15"/>
      <c r="G110" s="30">
        <v>0.30599999999999999</v>
      </c>
      <c r="H110" s="15">
        <v>0.10299999999999999</v>
      </c>
      <c r="I110" s="15">
        <v>0.10299999999999999</v>
      </c>
      <c r="J110" s="15">
        <v>0.08</v>
      </c>
      <c r="K110" s="15"/>
      <c r="L110" s="15">
        <v>0.02</v>
      </c>
      <c r="M110" s="15">
        <v>4.4999999999999998E-2</v>
      </c>
      <c r="N110" s="15">
        <v>1.0640000000000001</v>
      </c>
      <c r="O110" s="30">
        <v>1.4389999999999998</v>
      </c>
      <c r="P110" s="15">
        <v>0.40899999999999997</v>
      </c>
      <c r="Q110" s="15">
        <v>0.96499999999999997</v>
      </c>
      <c r="R110" s="15">
        <v>0</v>
      </c>
      <c r="S110" s="15">
        <v>6.5000000000000002E-2</v>
      </c>
      <c r="T110" s="15">
        <v>0.121</v>
      </c>
      <c r="U110" s="15"/>
      <c r="V110" s="30">
        <v>3.81</v>
      </c>
      <c r="W110" s="15">
        <v>0.191</v>
      </c>
      <c r="X110" s="15">
        <v>0.8</v>
      </c>
      <c r="Y110" s="31">
        <v>4.8</v>
      </c>
      <c r="Z110" s="33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4" t="e">
        <f>Y110*#REF!</f>
        <v>#REF!</v>
      </c>
      <c r="AW110" s="35">
        <v>2.5499999999999998</v>
      </c>
      <c r="AX110" s="35">
        <f t="shared" si="20"/>
        <v>2.25</v>
      </c>
      <c r="AY110" s="35">
        <v>2.5087096774193536</v>
      </c>
      <c r="AZ110" s="39">
        <f t="shared" si="23"/>
        <v>-2.2912903225806462</v>
      </c>
      <c r="BB110" s="36">
        <v>3.05</v>
      </c>
      <c r="BC110" s="35">
        <v>2.84</v>
      </c>
      <c r="BD110" s="35">
        <f t="shared" si="21"/>
        <v>1.96</v>
      </c>
      <c r="BE110" s="36">
        <v>2.81</v>
      </c>
      <c r="BF110" s="35">
        <f t="shared" si="22"/>
        <v>-1.9899999999999998</v>
      </c>
      <c r="BG110" s="36" t="e">
        <f>Y110*#REF!</f>
        <v>#REF!</v>
      </c>
      <c r="BH110" s="36" t="e">
        <f>X110*#REF!</f>
        <v>#REF!</v>
      </c>
    </row>
    <row r="111" spans="1:67" s="36" customFormat="1" ht="15">
      <c r="A111" s="28">
        <f t="shared" si="19"/>
        <v>95</v>
      </c>
      <c r="B111" s="42" t="s">
        <v>174</v>
      </c>
      <c r="C111" s="15">
        <v>0.47199999999999998</v>
      </c>
      <c r="D111" s="15">
        <v>0.54</v>
      </c>
      <c r="E111" s="15">
        <v>8.0000000000000002E-3</v>
      </c>
      <c r="F111" s="15"/>
      <c r="G111" s="30">
        <v>0.29600000000000004</v>
      </c>
      <c r="H111" s="15">
        <v>8.5000000000000006E-2</v>
      </c>
      <c r="I111" s="15">
        <v>8.5000000000000006E-2</v>
      </c>
      <c r="J111" s="15">
        <v>0.106</v>
      </c>
      <c r="K111" s="15"/>
      <c r="L111" s="15">
        <v>0.02</v>
      </c>
      <c r="M111" s="15">
        <v>7.1999999999999995E-2</v>
      </c>
      <c r="N111" s="15">
        <v>0.24099999999999999</v>
      </c>
      <c r="O111" s="30">
        <v>1.4670000000000001</v>
      </c>
      <c r="P111" s="15">
        <v>0.55700000000000005</v>
      </c>
      <c r="Q111" s="15">
        <v>0.29099999999999998</v>
      </c>
      <c r="R111" s="15">
        <v>0.52800000000000002</v>
      </c>
      <c r="S111" s="15">
        <v>9.0999999999999998E-2</v>
      </c>
      <c r="T111" s="15">
        <v>0.09</v>
      </c>
      <c r="U111" s="15"/>
      <c r="V111" s="30">
        <v>3.1860000000000004</v>
      </c>
      <c r="W111" s="15">
        <v>0.159</v>
      </c>
      <c r="X111" s="15">
        <v>0.66900000000000004</v>
      </c>
      <c r="Y111" s="31">
        <v>4.01</v>
      </c>
      <c r="Z111" s="33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4" t="e">
        <f>Y111*#REF!</f>
        <v>#REF!</v>
      </c>
      <c r="AW111" s="35">
        <v>2.13</v>
      </c>
      <c r="AX111" s="35">
        <f t="shared" si="20"/>
        <v>1.88</v>
      </c>
      <c r="AY111" s="35">
        <v>2.0909677419354842</v>
      </c>
      <c r="AZ111" s="39">
        <f t="shared" si="23"/>
        <v>-1.9190322580645156</v>
      </c>
      <c r="BB111" s="36">
        <v>2.5</v>
      </c>
      <c r="BC111" s="35">
        <v>2.4900000000000002</v>
      </c>
      <c r="BD111" s="35">
        <f t="shared" si="21"/>
        <v>1.5199999999999996</v>
      </c>
      <c r="BE111" s="36">
        <v>2.44</v>
      </c>
      <c r="BF111" s="35">
        <f t="shared" si="22"/>
        <v>-1.5699999999999998</v>
      </c>
      <c r="BG111" s="36" t="e">
        <f>Y111*#REF!</f>
        <v>#REF!</v>
      </c>
      <c r="BH111" s="36" t="e">
        <f>X111*#REF!</f>
        <v>#REF!</v>
      </c>
    </row>
    <row r="112" spans="1:67" s="36" customFormat="1" ht="15">
      <c r="A112" s="28">
        <f t="shared" si="19"/>
        <v>96</v>
      </c>
      <c r="B112" s="42" t="s">
        <v>175</v>
      </c>
      <c r="C112" s="15">
        <v>1.593</v>
      </c>
      <c r="D112" s="15">
        <v>0.45700000000000002</v>
      </c>
      <c r="E112" s="15">
        <v>5.0000000000000001E-3</v>
      </c>
      <c r="F112" s="15"/>
      <c r="G112" s="30">
        <v>0.27500000000000002</v>
      </c>
      <c r="H112" s="15">
        <v>7.3999999999999996E-2</v>
      </c>
      <c r="I112" s="15">
        <v>7.3999999999999996E-2</v>
      </c>
      <c r="J112" s="15">
        <v>0.107</v>
      </c>
      <c r="K112" s="15"/>
      <c r="L112" s="15">
        <v>0.02</v>
      </c>
      <c r="M112" s="15">
        <v>7.5999999999999998E-2</v>
      </c>
      <c r="N112" s="15">
        <v>0.24299999999999999</v>
      </c>
      <c r="O112" s="30">
        <v>1.617</v>
      </c>
      <c r="P112" s="15">
        <v>0.46200000000000002</v>
      </c>
      <c r="Q112" s="15">
        <v>0.59499999999999997</v>
      </c>
      <c r="R112" s="15">
        <v>0.46600000000000003</v>
      </c>
      <c r="S112" s="15">
        <v>9.4E-2</v>
      </c>
      <c r="T112" s="15">
        <v>0.14899999999999999</v>
      </c>
      <c r="U112" s="15"/>
      <c r="V112" s="30">
        <v>4.415</v>
      </c>
      <c r="W112" s="15">
        <v>0.221</v>
      </c>
      <c r="X112" s="15">
        <v>0.92700000000000005</v>
      </c>
      <c r="Y112" s="31">
        <v>5.56</v>
      </c>
      <c r="Z112" s="33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4" t="e">
        <f>Y112*#REF!</f>
        <v>#REF!</v>
      </c>
      <c r="AW112" s="35">
        <v>2.4900000000000002</v>
      </c>
      <c r="AX112" s="35">
        <f t="shared" si="20"/>
        <v>3.0699999999999994</v>
      </c>
      <c r="AY112" s="35">
        <v>2.4454838709677409</v>
      </c>
      <c r="AZ112" s="39">
        <f t="shared" si="23"/>
        <v>-3.1145161290322587</v>
      </c>
      <c r="BB112" s="36">
        <v>3.24</v>
      </c>
      <c r="BC112" s="35">
        <v>3.1</v>
      </c>
      <c r="BD112" s="35">
        <f t="shared" si="21"/>
        <v>2.4599999999999995</v>
      </c>
      <c r="BE112" s="36">
        <v>3.12</v>
      </c>
      <c r="BF112" s="35">
        <f t="shared" si="22"/>
        <v>-2.4399999999999995</v>
      </c>
      <c r="BG112" s="36" t="e">
        <f>Y112*#REF!</f>
        <v>#REF!</v>
      </c>
      <c r="BH112" s="36" t="e">
        <f>X112*#REF!</f>
        <v>#REF!</v>
      </c>
    </row>
    <row r="113" spans="1:60" s="36" customFormat="1" ht="15">
      <c r="A113" s="28">
        <f t="shared" si="19"/>
        <v>97</v>
      </c>
      <c r="B113" s="42" t="s">
        <v>176</v>
      </c>
      <c r="C113" s="15">
        <v>0.53600000000000003</v>
      </c>
      <c r="D113" s="15">
        <v>0.47799999999999998</v>
      </c>
      <c r="E113" s="15">
        <v>7.0000000000000001E-3</v>
      </c>
      <c r="F113" s="15"/>
      <c r="G113" s="30">
        <v>0.33500000000000002</v>
      </c>
      <c r="H113" s="15">
        <v>9.5000000000000001E-2</v>
      </c>
      <c r="I113" s="15">
        <v>9.5000000000000001E-2</v>
      </c>
      <c r="J113" s="15">
        <v>0.125</v>
      </c>
      <c r="K113" s="15"/>
      <c r="L113" s="15">
        <v>0.02</v>
      </c>
      <c r="M113" s="15">
        <v>8.6999999999999994E-2</v>
      </c>
      <c r="N113" s="15">
        <v>0.35499999999999998</v>
      </c>
      <c r="O113" s="30">
        <v>1.4120000000000001</v>
      </c>
      <c r="P113" s="15">
        <v>0.58499999999999996</v>
      </c>
      <c r="Q113" s="15">
        <v>0.223</v>
      </c>
      <c r="R113" s="15">
        <v>0.51400000000000001</v>
      </c>
      <c r="S113" s="15">
        <v>0.09</v>
      </c>
      <c r="T113" s="15">
        <v>0.107</v>
      </c>
      <c r="U113" s="15"/>
      <c r="V113" s="30">
        <v>3.3170000000000002</v>
      </c>
      <c r="W113" s="15">
        <v>0.16600000000000001</v>
      </c>
      <c r="X113" s="15">
        <v>0.69699999999999995</v>
      </c>
      <c r="Y113" s="31">
        <v>4.18</v>
      </c>
      <c r="Z113" s="33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4" t="e">
        <f>Y113*#REF!</f>
        <v>#REF!</v>
      </c>
      <c r="AW113" s="35">
        <v>2.2599999999999998</v>
      </c>
      <c r="AX113" s="35">
        <f t="shared" si="20"/>
        <v>1.92</v>
      </c>
      <c r="AY113" s="35">
        <v>2.2174193548387096</v>
      </c>
      <c r="AZ113" s="39">
        <f t="shared" si="23"/>
        <v>-1.9625806451612902</v>
      </c>
      <c r="BB113" s="36">
        <v>2.73</v>
      </c>
      <c r="BC113" s="35">
        <v>2.73</v>
      </c>
      <c r="BD113" s="35">
        <f t="shared" si="21"/>
        <v>1.4499999999999997</v>
      </c>
      <c r="BE113" s="36">
        <v>2.54</v>
      </c>
      <c r="BF113" s="35">
        <f t="shared" si="22"/>
        <v>-1.6399999999999997</v>
      </c>
      <c r="BG113" s="36" t="e">
        <f>Y113*#REF!</f>
        <v>#REF!</v>
      </c>
      <c r="BH113" s="36" t="e">
        <f>X113*#REF!</f>
        <v>#REF!</v>
      </c>
    </row>
    <row r="114" spans="1:60" s="36" customFormat="1" ht="15">
      <c r="A114" s="28">
        <f t="shared" si="19"/>
        <v>98</v>
      </c>
      <c r="B114" s="42" t="s">
        <v>177</v>
      </c>
      <c r="C114" s="15">
        <v>0.75800000000000001</v>
      </c>
      <c r="D114" s="15">
        <v>0.45500000000000002</v>
      </c>
      <c r="E114" s="15">
        <v>5.0000000000000001E-3</v>
      </c>
      <c r="F114" s="15"/>
      <c r="G114" s="30">
        <v>0.35300000000000004</v>
      </c>
      <c r="H114" s="15">
        <v>9.9000000000000005E-2</v>
      </c>
      <c r="I114" s="15">
        <v>9.9000000000000005E-2</v>
      </c>
      <c r="J114" s="15">
        <v>0.13500000000000001</v>
      </c>
      <c r="K114" s="15"/>
      <c r="L114" s="15">
        <v>0.02</v>
      </c>
      <c r="M114" s="15">
        <v>8.4000000000000005E-2</v>
      </c>
      <c r="N114" s="15">
        <v>0.34499999999999997</v>
      </c>
      <c r="O114" s="30">
        <v>1.5940000000000001</v>
      </c>
      <c r="P114" s="15">
        <v>0.65700000000000003</v>
      </c>
      <c r="Q114" s="15">
        <v>0.25</v>
      </c>
      <c r="R114" s="15">
        <v>0.59099999999999997</v>
      </c>
      <c r="S114" s="15">
        <v>9.6000000000000002E-2</v>
      </c>
      <c r="T114" s="15">
        <v>0.11899999999999999</v>
      </c>
      <c r="U114" s="15"/>
      <c r="V114" s="30">
        <v>3.7130000000000001</v>
      </c>
      <c r="W114" s="15">
        <v>0.186</v>
      </c>
      <c r="X114" s="15">
        <v>0.78</v>
      </c>
      <c r="Y114" s="31">
        <v>4.68</v>
      </c>
      <c r="Z114" s="33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4" t="e">
        <f>Y114*#REF!</f>
        <v>#REF!</v>
      </c>
      <c r="AW114" s="35">
        <v>2.65</v>
      </c>
      <c r="AX114" s="35">
        <f t="shared" si="20"/>
        <v>2.0299999999999998</v>
      </c>
      <c r="AY114" s="35">
        <v>2.6080645161290312</v>
      </c>
      <c r="AZ114" s="39">
        <f t="shared" si="23"/>
        <v>-2.0719354838709685</v>
      </c>
      <c r="BB114" s="36">
        <v>3.21</v>
      </c>
      <c r="BC114" s="35">
        <v>3.13</v>
      </c>
      <c r="BD114" s="35">
        <f t="shared" si="21"/>
        <v>1.5499999999999998</v>
      </c>
      <c r="BE114" s="36">
        <v>3.2</v>
      </c>
      <c r="BF114" s="35">
        <f t="shared" si="22"/>
        <v>-1.4799999999999995</v>
      </c>
      <c r="BG114" s="36" t="e">
        <f>Y114*#REF!</f>
        <v>#REF!</v>
      </c>
      <c r="BH114" s="36" t="e">
        <f>X114*#REF!</f>
        <v>#REF!</v>
      </c>
    </row>
    <row r="115" spans="1:60" s="36" customFormat="1" ht="15">
      <c r="A115" s="28">
        <f t="shared" si="19"/>
        <v>99</v>
      </c>
      <c r="B115" s="42" t="s">
        <v>101</v>
      </c>
      <c r="C115" s="15">
        <v>0.66</v>
      </c>
      <c r="D115" s="15">
        <v>0.442</v>
      </c>
      <c r="E115" s="15">
        <v>7.0000000000000001E-3</v>
      </c>
      <c r="F115" s="15"/>
      <c r="G115" s="30">
        <v>0.30800000000000005</v>
      </c>
      <c r="H115" s="15">
        <v>8.2000000000000003E-2</v>
      </c>
      <c r="I115" s="15">
        <v>8.2000000000000003E-2</v>
      </c>
      <c r="J115" s="15">
        <v>0.124</v>
      </c>
      <c r="K115" s="15"/>
      <c r="L115" s="15">
        <v>0.02</v>
      </c>
      <c r="M115" s="15">
        <v>7.2999999999999995E-2</v>
      </c>
      <c r="N115" s="15">
        <v>0.28699999999999998</v>
      </c>
      <c r="O115" s="30">
        <v>1.8109999999999997</v>
      </c>
      <c r="P115" s="15">
        <v>0.57199999999999995</v>
      </c>
      <c r="Q115" s="15">
        <v>0.623</v>
      </c>
      <c r="R115" s="15">
        <v>0.51700000000000002</v>
      </c>
      <c r="S115" s="15">
        <v>9.9000000000000005E-2</v>
      </c>
      <c r="T115" s="15">
        <v>0.17699999999999999</v>
      </c>
      <c r="U115" s="15"/>
      <c r="V115" s="30">
        <v>3.7649999999999997</v>
      </c>
      <c r="W115" s="15">
        <v>0.188</v>
      </c>
      <c r="X115" s="15">
        <v>0.79100000000000004</v>
      </c>
      <c r="Y115" s="31">
        <v>4.74</v>
      </c>
      <c r="Z115" s="33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4" t="e">
        <f>Y115*#REF!</f>
        <v>#REF!</v>
      </c>
      <c r="AW115" s="35">
        <v>2.35</v>
      </c>
      <c r="AX115" s="35">
        <f t="shared" si="20"/>
        <v>2.39</v>
      </c>
      <c r="AY115" s="35">
        <v>2.3043548387096768</v>
      </c>
      <c r="AZ115" s="39">
        <f t="shared" si="23"/>
        <v>-2.4356451612903234</v>
      </c>
      <c r="BB115" s="36">
        <v>3.03</v>
      </c>
      <c r="BC115" s="35">
        <v>3.03</v>
      </c>
      <c r="BD115" s="35">
        <f t="shared" si="21"/>
        <v>1.7100000000000004</v>
      </c>
      <c r="BE115" s="36">
        <v>2.98</v>
      </c>
      <c r="BF115" s="35">
        <f t="shared" si="22"/>
        <v>-1.7600000000000002</v>
      </c>
      <c r="BG115" s="36" t="e">
        <f>Y115*#REF!</f>
        <v>#REF!</v>
      </c>
      <c r="BH115" s="36" t="e">
        <f>X115*#REF!</f>
        <v>#REF!</v>
      </c>
    </row>
    <row r="116" spans="1:60" s="36" customFormat="1" ht="15">
      <c r="A116" s="28">
        <f t="shared" si="19"/>
        <v>100</v>
      </c>
      <c r="B116" s="42" t="s">
        <v>118</v>
      </c>
      <c r="C116" s="15">
        <v>0.84499999999999997</v>
      </c>
      <c r="D116" s="15">
        <v>0</v>
      </c>
      <c r="E116" s="15">
        <v>0</v>
      </c>
      <c r="F116" s="15"/>
      <c r="G116" s="30">
        <v>0.35399999999999998</v>
      </c>
      <c r="H116" s="15">
        <v>8.1000000000000003E-2</v>
      </c>
      <c r="I116" s="15">
        <v>8.1000000000000003E-2</v>
      </c>
      <c r="J116" s="15">
        <v>0.17199999999999999</v>
      </c>
      <c r="K116" s="15"/>
      <c r="L116" s="15">
        <v>0.02</v>
      </c>
      <c r="M116" s="15">
        <v>5.2999999999999999E-2</v>
      </c>
      <c r="N116" s="15">
        <v>0.66500000000000004</v>
      </c>
      <c r="O116" s="30">
        <v>0.873</v>
      </c>
      <c r="P116" s="15">
        <v>0.57499999999999996</v>
      </c>
      <c r="Q116" s="15">
        <v>0.29799999999999999</v>
      </c>
      <c r="R116" s="15">
        <v>0</v>
      </c>
      <c r="S116" s="15">
        <v>0</v>
      </c>
      <c r="T116" s="15">
        <v>0.11700000000000001</v>
      </c>
      <c r="U116" s="15"/>
      <c r="V116" s="30">
        <v>2.907</v>
      </c>
      <c r="W116" s="15">
        <v>0.14499999999999999</v>
      </c>
      <c r="X116" s="15">
        <v>0.61</v>
      </c>
      <c r="Y116" s="31">
        <v>3.66</v>
      </c>
      <c r="Z116" s="33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4" t="e">
        <f>Y116*#REF!</f>
        <v>#REF!</v>
      </c>
      <c r="AW116" s="35">
        <v>2.0499999999999998</v>
      </c>
      <c r="AX116" s="35">
        <f t="shared" si="20"/>
        <v>1.6100000000000003</v>
      </c>
      <c r="AY116" s="35">
        <v>2.0108064516129032</v>
      </c>
      <c r="AZ116" s="39">
        <f t="shared" si="23"/>
        <v>-1.649193548387097</v>
      </c>
      <c r="BB116" s="36">
        <v>2.44</v>
      </c>
      <c r="BC116" s="35">
        <v>2.31</v>
      </c>
      <c r="BD116" s="35">
        <f t="shared" si="21"/>
        <v>1.35</v>
      </c>
      <c r="BE116" s="36">
        <v>2.4700000000000002</v>
      </c>
      <c r="BF116" s="35">
        <f t="shared" si="22"/>
        <v>-1.19</v>
      </c>
      <c r="BG116" s="36" t="e">
        <f>Y116*#REF!</f>
        <v>#REF!</v>
      </c>
      <c r="BH116" s="36" t="e">
        <f>X116*#REF!</f>
        <v>#REF!</v>
      </c>
    </row>
    <row r="117" spans="1:60" s="36" customFormat="1" ht="15">
      <c r="A117" s="28">
        <f t="shared" si="19"/>
        <v>101</v>
      </c>
      <c r="B117" s="42" t="s">
        <v>102</v>
      </c>
      <c r="C117" s="15">
        <v>0.45100000000000001</v>
      </c>
      <c r="D117" s="15">
        <v>0.45100000000000001</v>
      </c>
      <c r="E117" s="15">
        <v>1E-3</v>
      </c>
      <c r="F117" s="15"/>
      <c r="G117" s="30">
        <v>0.32400000000000001</v>
      </c>
      <c r="H117" s="15">
        <v>8.8999999999999996E-2</v>
      </c>
      <c r="I117" s="15">
        <v>8.8999999999999996E-2</v>
      </c>
      <c r="J117" s="15">
        <v>0.126</v>
      </c>
      <c r="K117" s="15"/>
      <c r="L117" s="15">
        <v>0.02</v>
      </c>
      <c r="M117" s="15">
        <v>7.1999999999999995E-2</v>
      </c>
      <c r="N117" s="15">
        <v>0.24</v>
      </c>
      <c r="O117" s="30">
        <v>1.5170000000000001</v>
      </c>
      <c r="P117" s="15">
        <v>0.624</v>
      </c>
      <c r="Q117" s="15">
        <v>0.26700000000000002</v>
      </c>
      <c r="R117" s="15">
        <v>0.53400000000000003</v>
      </c>
      <c r="S117" s="15">
        <v>9.1999999999999998E-2</v>
      </c>
      <c r="T117" s="15">
        <v>0.63400000000000001</v>
      </c>
      <c r="U117" s="15"/>
      <c r="V117" s="30">
        <v>3.6900000000000004</v>
      </c>
      <c r="W117" s="15">
        <v>0.185</v>
      </c>
      <c r="X117" s="15">
        <v>0.77500000000000002</v>
      </c>
      <c r="Y117" s="31">
        <v>4.6500000000000004</v>
      </c>
      <c r="Z117" s="33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4" t="e">
        <f>Y117*#REF!</f>
        <v>#REF!</v>
      </c>
      <c r="AW117" s="35">
        <v>2.16</v>
      </c>
      <c r="AX117" s="35">
        <f t="shared" si="20"/>
        <v>2.4900000000000002</v>
      </c>
      <c r="AY117" s="35">
        <v>2.1282258064516131</v>
      </c>
      <c r="AZ117" s="39">
        <f t="shared" si="23"/>
        <v>-2.5217741935483873</v>
      </c>
      <c r="BB117" s="36">
        <v>2.78</v>
      </c>
      <c r="BC117" s="35">
        <v>2.74</v>
      </c>
      <c r="BD117" s="35">
        <f t="shared" si="21"/>
        <v>1.9100000000000001</v>
      </c>
      <c r="BE117" s="36">
        <v>2.62</v>
      </c>
      <c r="BF117" s="35">
        <f t="shared" si="22"/>
        <v>-2.0300000000000002</v>
      </c>
      <c r="BG117" s="36" t="e">
        <f>Y117*#REF!</f>
        <v>#REF!</v>
      </c>
      <c r="BH117" s="36" t="e">
        <f>X117*#REF!</f>
        <v>#REF!</v>
      </c>
    </row>
    <row r="118" spans="1:60" s="36" customFormat="1" ht="15">
      <c r="A118" s="28">
        <f t="shared" si="19"/>
        <v>102</v>
      </c>
      <c r="B118" s="42" t="s">
        <v>119</v>
      </c>
      <c r="C118" s="15">
        <v>0.997</v>
      </c>
      <c r="D118" s="15">
        <v>0</v>
      </c>
      <c r="E118" s="15">
        <v>0</v>
      </c>
      <c r="F118" s="15"/>
      <c r="G118" s="30">
        <v>0.318</v>
      </c>
      <c r="H118" s="15">
        <v>0.14899999999999999</v>
      </c>
      <c r="I118" s="15">
        <v>0.14899999999999999</v>
      </c>
      <c r="J118" s="15">
        <v>0</v>
      </c>
      <c r="K118" s="15"/>
      <c r="L118" s="15">
        <v>0.02</v>
      </c>
      <c r="M118" s="15">
        <v>4.4999999999999998E-2</v>
      </c>
      <c r="N118" s="15">
        <v>1.046</v>
      </c>
      <c r="O118" s="30">
        <v>0.626</v>
      </c>
      <c r="P118" s="15">
        <v>0.44600000000000001</v>
      </c>
      <c r="Q118" s="15">
        <v>0</v>
      </c>
      <c r="R118" s="15">
        <v>0</v>
      </c>
      <c r="S118" s="15">
        <v>0.18</v>
      </c>
      <c r="T118" s="15">
        <v>0.20499999999999999</v>
      </c>
      <c r="U118" s="15"/>
      <c r="V118" s="30">
        <v>3.2370000000000001</v>
      </c>
      <c r="W118" s="15">
        <v>0.16200000000000001</v>
      </c>
      <c r="X118" s="15">
        <v>0.68</v>
      </c>
      <c r="Y118" s="31">
        <v>4.08</v>
      </c>
      <c r="Z118" s="33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4" t="e">
        <f>Y118*#REF!</f>
        <v>#REF!</v>
      </c>
      <c r="AW118" s="35">
        <v>1.99</v>
      </c>
      <c r="AX118" s="35">
        <f t="shared" si="20"/>
        <v>2.09</v>
      </c>
      <c r="AY118" s="35">
        <v>1.952096774193548</v>
      </c>
      <c r="AZ118" s="39">
        <f t="shared" si="23"/>
        <v>-2.1279032258064521</v>
      </c>
      <c r="BB118" s="36">
        <v>2.36</v>
      </c>
      <c r="BC118" s="35">
        <v>2.3199999999999998</v>
      </c>
      <c r="BD118" s="35">
        <f t="shared" si="21"/>
        <v>1.7600000000000002</v>
      </c>
      <c r="BE118" s="36">
        <v>1.97</v>
      </c>
      <c r="BF118" s="35">
        <f t="shared" si="22"/>
        <v>-2.1100000000000003</v>
      </c>
      <c r="BG118" s="36" t="e">
        <f>Y118*#REF!</f>
        <v>#REF!</v>
      </c>
      <c r="BH118" s="36" t="e">
        <f>X118*#REF!</f>
        <v>#REF!</v>
      </c>
    </row>
    <row r="119" spans="1:60" s="36" customFormat="1" ht="15">
      <c r="A119" s="28">
        <f t="shared" si="19"/>
        <v>103</v>
      </c>
      <c r="B119" s="42" t="s">
        <v>103</v>
      </c>
      <c r="C119" s="15">
        <v>0.85899999999999999</v>
      </c>
      <c r="D119" s="15">
        <v>0.41899999999999998</v>
      </c>
      <c r="E119" s="15">
        <v>7.0000000000000001E-3</v>
      </c>
      <c r="F119" s="15"/>
      <c r="G119" s="30">
        <v>0.379</v>
      </c>
      <c r="H119" s="15">
        <v>0.115</v>
      </c>
      <c r="I119" s="15">
        <v>0.115</v>
      </c>
      <c r="J119" s="15">
        <v>0.129</v>
      </c>
      <c r="K119" s="15"/>
      <c r="L119" s="15">
        <v>0.02</v>
      </c>
      <c r="M119" s="15">
        <v>6.2E-2</v>
      </c>
      <c r="N119" s="15">
        <v>0.28599999999999998</v>
      </c>
      <c r="O119" s="30">
        <v>1.4650000000000001</v>
      </c>
      <c r="P119" s="15">
        <v>0.75</v>
      </c>
      <c r="Q119" s="15">
        <v>0.25</v>
      </c>
      <c r="R119" s="15">
        <v>0.38600000000000001</v>
      </c>
      <c r="S119" s="15">
        <v>7.9000000000000001E-2</v>
      </c>
      <c r="T119" s="15">
        <v>0.61</v>
      </c>
      <c r="U119" s="15"/>
      <c r="V119" s="30">
        <v>4.0869999999999997</v>
      </c>
      <c r="W119" s="15">
        <v>0.20399999999999999</v>
      </c>
      <c r="X119" s="15">
        <v>0.85799999999999998</v>
      </c>
      <c r="Y119" s="31">
        <v>5.15</v>
      </c>
      <c r="Z119" s="33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4" t="e">
        <f>Y119*#REF!</f>
        <v>#REF!</v>
      </c>
      <c r="AW119" s="35">
        <v>2.5299999999999998</v>
      </c>
      <c r="AX119" s="35">
        <f t="shared" si="20"/>
        <v>2.6200000000000006</v>
      </c>
      <c r="AY119" s="35">
        <v>2.4872580645161286</v>
      </c>
      <c r="AZ119" s="39">
        <f t="shared" si="23"/>
        <v>-2.6627419354838717</v>
      </c>
      <c r="BB119" s="36">
        <v>3.18</v>
      </c>
      <c r="BC119" s="35">
        <v>3.13</v>
      </c>
      <c r="BD119" s="35">
        <f t="shared" si="21"/>
        <v>2.0200000000000005</v>
      </c>
      <c r="BE119" s="36">
        <v>3.16</v>
      </c>
      <c r="BF119" s="35">
        <f t="shared" si="22"/>
        <v>-1.9900000000000002</v>
      </c>
      <c r="BG119" s="36" t="e">
        <f>Y119*#REF!</f>
        <v>#REF!</v>
      </c>
      <c r="BH119" s="36" t="e">
        <f>X119*#REF!</f>
        <v>#REF!</v>
      </c>
    </row>
    <row r="120" spans="1:60" s="36" customFormat="1" ht="15">
      <c r="A120" s="28">
        <f t="shared" si="19"/>
        <v>104</v>
      </c>
      <c r="B120" s="42" t="s">
        <v>104</v>
      </c>
      <c r="C120" s="15">
        <v>0.63</v>
      </c>
      <c r="D120" s="15">
        <v>0.40699999999999997</v>
      </c>
      <c r="E120" s="15">
        <v>2E-3</v>
      </c>
      <c r="F120" s="15"/>
      <c r="G120" s="30">
        <v>0.34100000000000003</v>
      </c>
      <c r="H120" s="15">
        <v>0.107</v>
      </c>
      <c r="I120" s="15">
        <v>0.107</v>
      </c>
      <c r="J120" s="15">
        <v>0.107</v>
      </c>
      <c r="K120" s="15"/>
      <c r="L120" s="15">
        <v>0.02</v>
      </c>
      <c r="M120" s="15">
        <v>6.4000000000000001E-2</v>
      </c>
      <c r="N120" s="15">
        <v>0.26200000000000001</v>
      </c>
      <c r="O120" s="30">
        <v>1.4710000000000001</v>
      </c>
      <c r="P120" s="15">
        <v>0.68400000000000005</v>
      </c>
      <c r="Q120" s="15">
        <v>0.224</v>
      </c>
      <c r="R120" s="15">
        <v>0.47699999999999998</v>
      </c>
      <c r="S120" s="15">
        <v>8.5999999999999993E-2</v>
      </c>
      <c r="T120" s="15">
        <v>0.46500000000000002</v>
      </c>
      <c r="U120" s="15"/>
      <c r="V120" s="30">
        <v>3.6419999999999999</v>
      </c>
      <c r="W120" s="15">
        <v>0.182</v>
      </c>
      <c r="X120" s="15">
        <v>0.76500000000000001</v>
      </c>
      <c r="Y120" s="31">
        <v>4.59</v>
      </c>
      <c r="Z120" s="33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4" t="e">
        <f>Y120*#REF!</f>
        <v>#REF!</v>
      </c>
      <c r="AW120" s="35">
        <v>2.1</v>
      </c>
      <c r="AX120" s="35">
        <f t="shared" ref="AX120:AX143" si="24">Y120-AW120</f>
        <v>2.4899999999999998</v>
      </c>
      <c r="AY120" s="35">
        <v>2.0604838709677424</v>
      </c>
      <c r="AZ120" s="39">
        <f t="shared" si="23"/>
        <v>-2.5295161290322574</v>
      </c>
      <c r="BB120" s="36">
        <v>2.64</v>
      </c>
      <c r="BC120" s="35">
        <v>2.5099999999999998</v>
      </c>
      <c r="BD120" s="35">
        <f t="shared" ref="BD120:BD143" si="25">Y120-BC120</f>
        <v>2.08</v>
      </c>
      <c r="BE120" s="36">
        <v>2.56</v>
      </c>
      <c r="BF120" s="35">
        <f t="shared" ref="BF120:BF143" si="26">BE120-Y120</f>
        <v>-2.0299999999999998</v>
      </c>
      <c r="BG120" s="36" t="e">
        <f>Y120*#REF!</f>
        <v>#REF!</v>
      </c>
      <c r="BH120" s="36" t="e">
        <f>X120*#REF!</f>
        <v>#REF!</v>
      </c>
    </row>
    <row r="121" spans="1:60" s="36" customFormat="1" ht="15">
      <c r="A121" s="28">
        <f t="shared" si="19"/>
        <v>105</v>
      </c>
      <c r="B121" s="42" t="s">
        <v>105</v>
      </c>
      <c r="C121" s="15">
        <v>0.627</v>
      </c>
      <c r="D121" s="15">
        <v>0.5</v>
      </c>
      <c r="E121" s="15">
        <v>1E-3</v>
      </c>
      <c r="F121" s="15"/>
      <c r="G121" s="30">
        <v>0.33800000000000002</v>
      </c>
      <c r="H121" s="15">
        <v>9.0999999999999998E-2</v>
      </c>
      <c r="I121" s="15">
        <v>9.0999999999999998E-2</v>
      </c>
      <c r="J121" s="15">
        <v>0.13600000000000001</v>
      </c>
      <c r="K121" s="15"/>
      <c r="L121" s="15">
        <v>0.02</v>
      </c>
      <c r="M121" s="15">
        <v>0.08</v>
      </c>
      <c r="N121" s="15">
        <v>0.32300000000000001</v>
      </c>
      <c r="O121" s="30">
        <v>1.613</v>
      </c>
      <c r="P121" s="15">
        <v>0.66</v>
      </c>
      <c r="Q121" s="15">
        <v>0.26600000000000001</v>
      </c>
      <c r="R121" s="15">
        <v>0.59099999999999997</v>
      </c>
      <c r="S121" s="15">
        <v>9.6000000000000002E-2</v>
      </c>
      <c r="T121" s="15">
        <v>0.28599999999999998</v>
      </c>
      <c r="U121" s="15"/>
      <c r="V121" s="30">
        <v>3.7679999999999998</v>
      </c>
      <c r="W121" s="15">
        <v>0.188</v>
      </c>
      <c r="X121" s="15">
        <v>0.79100000000000004</v>
      </c>
      <c r="Y121" s="31">
        <v>4.75</v>
      </c>
      <c r="Z121" s="33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4" t="e">
        <f>Y121*#REF!</f>
        <v>#REF!</v>
      </c>
      <c r="AW121" s="35">
        <v>2.52</v>
      </c>
      <c r="AX121" s="35">
        <f t="shared" si="24"/>
        <v>2.23</v>
      </c>
      <c r="AY121" s="35">
        <v>2.4770967741935483</v>
      </c>
      <c r="AZ121" s="39">
        <f t="shared" ref="AZ121:AZ143" si="27">AY121-Y121</f>
        <v>-2.2729032258064517</v>
      </c>
      <c r="BB121" s="36">
        <v>3.02</v>
      </c>
      <c r="BC121" s="35">
        <v>3.03</v>
      </c>
      <c r="BD121" s="35">
        <f t="shared" si="25"/>
        <v>1.7200000000000002</v>
      </c>
      <c r="BE121" s="36">
        <v>2.87</v>
      </c>
      <c r="BF121" s="35">
        <f t="shared" si="26"/>
        <v>-1.88</v>
      </c>
      <c r="BG121" s="36" t="e">
        <f>Y121*#REF!</f>
        <v>#REF!</v>
      </c>
      <c r="BH121" s="36" t="e">
        <f>X121*#REF!</f>
        <v>#REF!</v>
      </c>
    </row>
    <row r="122" spans="1:60" s="36" customFormat="1" ht="15">
      <c r="A122" s="28">
        <f t="shared" si="19"/>
        <v>106</v>
      </c>
      <c r="B122" s="42" t="s">
        <v>106</v>
      </c>
      <c r="C122" s="15">
        <v>0.57699999999999996</v>
      </c>
      <c r="D122" s="15">
        <v>0.46500000000000002</v>
      </c>
      <c r="E122" s="15">
        <v>1E-3</v>
      </c>
      <c r="F122" s="15"/>
      <c r="G122" s="30">
        <v>0.31400000000000006</v>
      </c>
      <c r="H122" s="15">
        <v>8.4000000000000005E-2</v>
      </c>
      <c r="I122" s="15">
        <v>8.4000000000000005E-2</v>
      </c>
      <c r="J122" s="15">
        <v>0.126</v>
      </c>
      <c r="K122" s="15"/>
      <c r="L122" s="15">
        <v>0.02</v>
      </c>
      <c r="M122" s="15">
        <v>0.08</v>
      </c>
      <c r="N122" s="15">
        <v>0.32300000000000001</v>
      </c>
      <c r="O122" s="30">
        <v>1.603</v>
      </c>
      <c r="P122" s="15">
        <v>0.66</v>
      </c>
      <c r="Q122" s="15">
        <v>0.26700000000000002</v>
      </c>
      <c r="R122" s="15">
        <v>0.58099999999999996</v>
      </c>
      <c r="S122" s="15">
        <v>9.5000000000000001E-2</v>
      </c>
      <c r="T122" s="15">
        <v>0.17799999999999999</v>
      </c>
      <c r="U122" s="15"/>
      <c r="V122" s="30">
        <v>3.5409999999999999</v>
      </c>
      <c r="W122" s="15">
        <v>0.17699999999999999</v>
      </c>
      <c r="X122" s="15">
        <v>0.74399999999999999</v>
      </c>
      <c r="Y122" s="31">
        <v>4.46</v>
      </c>
      <c r="Z122" s="33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4" t="e">
        <f>Y122*#REF!</f>
        <v>#REF!</v>
      </c>
      <c r="AW122" s="35">
        <v>2.38</v>
      </c>
      <c r="AX122" s="35">
        <f t="shared" si="24"/>
        <v>2.08</v>
      </c>
      <c r="AY122" s="35">
        <v>2.3370967741935487</v>
      </c>
      <c r="AZ122" s="39">
        <f t="shared" si="27"/>
        <v>-2.1229032258064513</v>
      </c>
      <c r="BB122" s="36">
        <v>2.87</v>
      </c>
      <c r="BC122" s="35">
        <v>2.82</v>
      </c>
      <c r="BD122" s="35">
        <f t="shared" si="25"/>
        <v>1.6400000000000001</v>
      </c>
      <c r="BE122" s="36">
        <v>2.72</v>
      </c>
      <c r="BF122" s="35">
        <f t="shared" si="26"/>
        <v>-1.7399999999999998</v>
      </c>
      <c r="BG122" s="36" t="e">
        <f>Y122*#REF!</f>
        <v>#REF!</v>
      </c>
      <c r="BH122" s="36" t="e">
        <f>X122*#REF!</f>
        <v>#REF!</v>
      </c>
    </row>
    <row r="123" spans="1:60" s="36" customFormat="1" ht="15">
      <c r="A123" s="28">
        <f t="shared" si="19"/>
        <v>107</v>
      </c>
      <c r="B123" s="42" t="s">
        <v>107</v>
      </c>
      <c r="C123" s="15">
        <v>0.46899999999999997</v>
      </c>
      <c r="D123" s="15">
        <v>0.51400000000000001</v>
      </c>
      <c r="E123" s="15">
        <v>1E-3</v>
      </c>
      <c r="F123" s="15"/>
      <c r="G123" s="30">
        <v>0.34100000000000003</v>
      </c>
      <c r="H123" s="15">
        <v>9.1999999999999998E-2</v>
      </c>
      <c r="I123" s="15">
        <v>9.1999999999999998E-2</v>
      </c>
      <c r="J123" s="15">
        <v>0.13700000000000001</v>
      </c>
      <c r="K123" s="15"/>
      <c r="L123" s="15">
        <v>0.02</v>
      </c>
      <c r="M123" s="15">
        <v>8.1000000000000003E-2</v>
      </c>
      <c r="N123" s="15">
        <v>0.32700000000000001</v>
      </c>
      <c r="O123" s="30">
        <v>1.635</v>
      </c>
      <c r="P123" s="15">
        <v>0.66600000000000004</v>
      </c>
      <c r="Q123" s="15">
        <v>0.27400000000000002</v>
      </c>
      <c r="R123" s="15">
        <v>0.59799999999999998</v>
      </c>
      <c r="S123" s="15">
        <v>9.7000000000000003E-2</v>
      </c>
      <c r="T123" s="15">
        <v>0.28299999999999997</v>
      </c>
      <c r="U123" s="15"/>
      <c r="V123" s="30">
        <v>3.6509999999999998</v>
      </c>
      <c r="W123" s="15">
        <v>0.183</v>
      </c>
      <c r="X123" s="15">
        <v>0.76700000000000002</v>
      </c>
      <c r="Y123" s="31">
        <v>4.5999999999999996</v>
      </c>
      <c r="Z123" s="33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4" t="e">
        <f>Y123*#REF!</f>
        <v>#REF!</v>
      </c>
      <c r="AW123" s="35">
        <v>2.2000000000000002</v>
      </c>
      <c r="AX123" s="35">
        <f t="shared" si="24"/>
        <v>2.3999999999999995</v>
      </c>
      <c r="AY123" s="35">
        <v>2.1643548387096776</v>
      </c>
      <c r="AZ123" s="39">
        <f t="shared" si="27"/>
        <v>-2.435645161290322</v>
      </c>
      <c r="BB123" s="36">
        <v>2.69</v>
      </c>
      <c r="BC123" s="35">
        <v>2.7</v>
      </c>
      <c r="BD123" s="35">
        <f t="shared" si="25"/>
        <v>1.8999999999999995</v>
      </c>
      <c r="BE123" s="36">
        <v>2.64</v>
      </c>
      <c r="BF123" s="35">
        <f t="shared" si="26"/>
        <v>-1.9599999999999995</v>
      </c>
      <c r="BG123" s="36" t="e">
        <f>Y123*#REF!</f>
        <v>#REF!</v>
      </c>
      <c r="BH123" s="36" t="e">
        <f>X123*#REF!</f>
        <v>#REF!</v>
      </c>
    </row>
    <row r="124" spans="1:60" s="36" customFormat="1" ht="15">
      <c r="A124" s="28">
        <f t="shared" ref="A124:A143" si="28">A123+1</f>
        <v>108</v>
      </c>
      <c r="B124" s="42" t="s">
        <v>178</v>
      </c>
      <c r="C124" s="15">
        <v>1.1879999999999999</v>
      </c>
      <c r="D124" s="15">
        <v>0</v>
      </c>
      <c r="E124" s="15">
        <v>0</v>
      </c>
      <c r="F124" s="15"/>
      <c r="G124" s="30">
        <v>0.77800000000000002</v>
      </c>
      <c r="H124" s="15">
        <v>0.29899999999999999</v>
      </c>
      <c r="I124" s="15">
        <v>0.29899999999999999</v>
      </c>
      <c r="J124" s="15">
        <v>0.16</v>
      </c>
      <c r="K124" s="15"/>
      <c r="L124" s="15">
        <v>0.02</v>
      </c>
      <c r="M124" s="15">
        <v>7.4999999999999997E-2</v>
      </c>
      <c r="N124" s="15">
        <v>0.93700000000000006</v>
      </c>
      <c r="O124" s="30">
        <v>1.891</v>
      </c>
      <c r="P124" s="15">
        <v>1.0349999999999999</v>
      </c>
      <c r="Q124" s="15">
        <v>0.85599999999999998</v>
      </c>
      <c r="R124" s="15">
        <v>0</v>
      </c>
      <c r="S124" s="15">
        <v>0</v>
      </c>
      <c r="T124" s="15">
        <v>0.217</v>
      </c>
      <c r="U124" s="15"/>
      <c r="V124" s="30">
        <v>5.0860000000000003</v>
      </c>
      <c r="W124" s="15">
        <v>0.254</v>
      </c>
      <c r="X124" s="15">
        <v>1.0680000000000001</v>
      </c>
      <c r="Y124" s="31">
        <v>6.41</v>
      </c>
      <c r="Z124" s="33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4" t="e">
        <f>Y124*#REF!</f>
        <v>#REF!</v>
      </c>
      <c r="AW124" s="35">
        <v>2.75</v>
      </c>
      <c r="AX124" s="35">
        <f t="shared" si="24"/>
        <v>3.66</v>
      </c>
      <c r="AY124" s="35">
        <v>2.7367741935483867</v>
      </c>
      <c r="AZ124" s="39">
        <f t="shared" si="27"/>
        <v>-3.6732258064516135</v>
      </c>
      <c r="BB124" s="36">
        <v>3.49</v>
      </c>
      <c r="BC124" s="35">
        <v>3.41</v>
      </c>
      <c r="BD124" s="35">
        <f t="shared" si="25"/>
        <v>3</v>
      </c>
      <c r="BE124" s="36">
        <v>3.17</v>
      </c>
      <c r="BF124" s="35">
        <f t="shared" si="26"/>
        <v>-3.24</v>
      </c>
      <c r="BG124" s="36" t="e">
        <f>Y124*#REF!</f>
        <v>#REF!</v>
      </c>
      <c r="BH124" s="36" t="e">
        <f>X124*#REF!</f>
        <v>#REF!</v>
      </c>
    </row>
    <row r="125" spans="1:60" s="36" customFormat="1" ht="15">
      <c r="A125" s="28">
        <f t="shared" si="28"/>
        <v>109</v>
      </c>
      <c r="B125" s="42" t="s">
        <v>179</v>
      </c>
      <c r="C125" s="15">
        <v>0.56299999999999994</v>
      </c>
      <c r="D125" s="15">
        <v>0.41299999999999998</v>
      </c>
      <c r="E125" s="15">
        <v>7.0000000000000001E-3</v>
      </c>
      <c r="F125" s="15"/>
      <c r="G125" s="30">
        <v>0.30200000000000005</v>
      </c>
      <c r="H125" s="15">
        <v>7.5999999999999998E-2</v>
      </c>
      <c r="I125" s="15">
        <v>7.5999999999999998E-2</v>
      </c>
      <c r="J125" s="15">
        <v>0.13</v>
      </c>
      <c r="K125" s="15"/>
      <c r="L125" s="15">
        <v>0.02</v>
      </c>
      <c r="M125" s="15">
        <v>6.9000000000000006E-2</v>
      </c>
      <c r="N125" s="15">
        <v>0.27200000000000002</v>
      </c>
      <c r="O125" s="30">
        <v>1.8080000000000001</v>
      </c>
      <c r="P125" s="15">
        <v>0.59199999999999997</v>
      </c>
      <c r="Q125" s="15">
        <v>0.625</v>
      </c>
      <c r="R125" s="15">
        <v>0.49399999999999999</v>
      </c>
      <c r="S125" s="15">
        <v>9.7000000000000003E-2</v>
      </c>
      <c r="T125" s="15">
        <v>0.151</v>
      </c>
      <c r="U125" s="15"/>
      <c r="V125" s="30">
        <v>3.585</v>
      </c>
      <c r="W125" s="15">
        <v>0.17899999999999999</v>
      </c>
      <c r="X125" s="15">
        <v>0.753</v>
      </c>
      <c r="Y125" s="31">
        <v>4.5199999999999996</v>
      </c>
      <c r="Z125" s="33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4" t="e">
        <f>Y125*#REF!</f>
        <v>#REF!</v>
      </c>
      <c r="AW125" s="35">
        <v>2.11</v>
      </c>
      <c r="AX125" s="35">
        <f t="shared" si="24"/>
        <v>2.4099999999999997</v>
      </c>
      <c r="AY125" s="35">
        <v>2.0717741935483875</v>
      </c>
      <c r="AZ125" s="39">
        <f t="shared" si="27"/>
        <v>-2.448225806451612</v>
      </c>
      <c r="BB125" s="36">
        <v>2.76</v>
      </c>
      <c r="BC125" s="35">
        <v>2.78</v>
      </c>
      <c r="BD125" s="35">
        <f t="shared" si="25"/>
        <v>1.7399999999999998</v>
      </c>
      <c r="BE125" s="36">
        <v>2.72</v>
      </c>
      <c r="BF125" s="35">
        <f t="shared" si="26"/>
        <v>-1.7999999999999994</v>
      </c>
      <c r="BG125" s="36" t="e">
        <f>Y125*#REF!</f>
        <v>#REF!</v>
      </c>
      <c r="BH125" s="36" t="e">
        <f>X125*#REF!</f>
        <v>#REF!</v>
      </c>
    </row>
    <row r="126" spans="1:60" s="36" customFormat="1" ht="15">
      <c r="A126" s="28">
        <f t="shared" si="28"/>
        <v>110</v>
      </c>
      <c r="B126" s="42" t="s">
        <v>180</v>
      </c>
      <c r="C126" s="15">
        <v>0.55300000000000005</v>
      </c>
      <c r="D126" s="15">
        <v>0.36399999999999999</v>
      </c>
      <c r="E126" s="15">
        <v>6.0000000000000001E-3</v>
      </c>
      <c r="F126" s="15"/>
      <c r="G126" s="30">
        <v>0.32500000000000001</v>
      </c>
      <c r="H126" s="15">
        <v>8.7999999999999995E-2</v>
      </c>
      <c r="I126" s="15">
        <v>8.7999999999999995E-2</v>
      </c>
      <c r="J126" s="15">
        <v>0.129</v>
      </c>
      <c r="K126" s="15"/>
      <c r="L126" s="15">
        <v>0.02</v>
      </c>
      <c r="M126" s="15">
        <v>7.9000000000000001E-2</v>
      </c>
      <c r="N126" s="15">
        <v>0.309</v>
      </c>
      <c r="O126" s="30">
        <v>1.8480000000000001</v>
      </c>
      <c r="P126" s="15">
        <v>0.53500000000000003</v>
      </c>
      <c r="Q126" s="15">
        <v>0.67400000000000004</v>
      </c>
      <c r="R126" s="15">
        <v>0.53700000000000003</v>
      </c>
      <c r="S126" s="15">
        <v>0.10199999999999999</v>
      </c>
      <c r="T126" s="15">
        <v>0.245</v>
      </c>
      <c r="U126" s="15"/>
      <c r="V126" s="30">
        <v>3.7290000000000001</v>
      </c>
      <c r="W126" s="15">
        <v>0.186</v>
      </c>
      <c r="X126" s="15">
        <v>0.78300000000000003</v>
      </c>
      <c r="Y126" s="31">
        <v>4.7</v>
      </c>
      <c r="Z126" s="33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4" t="e">
        <f>Y126*#REF!</f>
        <v>#REF!</v>
      </c>
      <c r="AW126" s="35">
        <v>2.25</v>
      </c>
      <c r="AX126" s="35">
        <f t="shared" si="24"/>
        <v>2.4500000000000002</v>
      </c>
      <c r="AY126" s="35">
        <v>2.2140322580645164</v>
      </c>
      <c r="AZ126" s="39">
        <f t="shared" si="27"/>
        <v>-2.4859677419354838</v>
      </c>
      <c r="BB126" s="36">
        <v>2.97</v>
      </c>
      <c r="BC126" s="35">
        <v>3.02</v>
      </c>
      <c r="BD126" s="35">
        <f t="shared" si="25"/>
        <v>1.6800000000000002</v>
      </c>
      <c r="BE126" s="36">
        <v>3</v>
      </c>
      <c r="BF126" s="35">
        <f t="shared" si="26"/>
        <v>-1.7000000000000002</v>
      </c>
      <c r="BG126" s="36" t="e">
        <f>Y126*#REF!</f>
        <v>#REF!</v>
      </c>
      <c r="BH126" s="36" t="e">
        <f>X126*#REF!</f>
        <v>#REF!</v>
      </c>
    </row>
    <row r="127" spans="1:60" s="36" customFormat="1" ht="15">
      <c r="A127" s="28">
        <f t="shared" si="28"/>
        <v>111</v>
      </c>
      <c r="B127" s="42" t="s">
        <v>181</v>
      </c>
      <c r="C127" s="15">
        <v>0.61799999999999999</v>
      </c>
      <c r="D127" s="15">
        <v>0.52400000000000002</v>
      </c>
      <c r="E127" s="15">
        <v>5.0000000000000001E-3</v>
      </c>
      <c r="F127" s="15"/>
      <c r="G127" s="30">
        <v>0.26200000000000001</v>
      </c>
      <c r="H127" s="15">
        <v>7.4999999999999997E-2</v>
      </c>
      <c r="I127" s="15">
        <v>7.4999999999999997E-2</v>
      </c>
      <c r="J127" s="15">
        <v>9.1999999999999998E-2</v>
      </c>
      <c r="K127" s="15"/>
      <c r="L127" s="15">
        <v>0.02</v>
      </c>
      <c r="M127" s="15">
        <v>7.0999999999999994E-2</v>
      </c>
      <c r="N127" s="15">
        <v>0.28899999999999998</v>
      </c>
      <c r="O127" s="30">
        <v>1.2729999999999999</v>
      </c>
      <c r="P127" s="15">
        <v>0.51400000000000001</v>
      </c>
      <c r="Q127" s="15">
        <v>0.23100000000000001</v>
      </c>
      <c r="R127" s="15">
        <v>0.44500000000000001</v>
      </c>
      <c r="S127" s="15">
        <v>8.3000000000000004E-2</v>
      </c>
      <c r="T127" s="15">
        <v>0.121</v>
      </c>
      <c r="U127" s="15"/>
      <c r="V127" s="30">
        <v>3.1629999999999998</v>
      </c>
      <c r="W127" s="15">
        <v>0.158</v>
      </c>
      <c r="X127" s="15">
        <v>0.66400000000000003</v>
      </c>
      <c r="Y127" s="31">
        <v>3.99</v>
      </c>
      <c r="Z127" s="33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4" t="e">
        <f>Y127*#REF!</f>
        <v>#REF!</v>
      </c>
      <c r="AW127" s="35">
        <v>1.98</v>
      </c>
      <c r="AX127" s="35">
        <f t="shared" si="24"/>
        <v>2.0100000000000002</v>
      </c>
      <c r="AY127" s="35">
        <v>1.9487096774193555</v>
      </c>
      <c r="AZ127" s="39">
        <f t="shared" si="27"/>
        <v>-2.0412903225806449</v>
      </c>
      <c r="BB127" s="36">
        <v>2.4300000000000002</v>
      </c>
      <c r="BC127" s="35">
        <v>2.38</v>
      </c>
      <c r="BD127" s="35">
        <f t="shared" si="25"/>
        <v>1.6100000000000003</v>
      </c>
      <c r="BE127" s="36">
        <v>2.23</v>
      </c>
      <c r="BF127" s="35">
        <f t="shared" si="26"/>
        <v>-1.7600000000000002</v>
      </c>
      <c r="BG127" s="36" t="e">
        <f>Y127*#REF!</f>
        <v>#REF!</v>
      </c>
      <c r="BH127" s="36" t="e">
        <f>X127*#REF!</f>
        <v>#REF!</v>
      </c>
    </row>
    <row r="128" spans="1:60" s="36" customFormat="1" ht="15">
      <c r="A128" s="28">
        <f t="shared" si="28"/>
        <v>112</v>
      </c>
      <c r="B128" s="42" t="s">
        <v>182</v>
      </c>
      <c r="C128" s="15">
        <v>0.996</v>
      </c>
      <c r="D128" s="15">
        <v>0.436</v>
      </c>
      <c r="E128" s="15">
        <v>1E-3</v>
      </c>
      <c r="F128" s="15"/>
      <c r="G128" s="30">
        <v>0.31300000000000006</v>
      </c>
      <c r="H128" s="15">
        <v>8.2000000000000003E-2</v>
      </c>
      <c r="I128" s="15">
        <v>8.2000000000000003E-2</v>
      </c>
      <c r="J128" s="15">
        <v>0.129</v>
      </c>
      <c r="K128" s="15"/>
      <c r="L128" s="15">
        <v>0.02</v>
      </c>
      <c r="M128" s="15">
        <v>7.3999999999999996E-2</v>
      </c>
      <c r="N128" s="15">
        <v>0.29199999999999998</v>
      </c>
      <c r="O128" s="30">
        <v>1.4909999999999999</v>
      </c>
      <c r="P128" s="15">
        <v>0.59399999999999997</v>
      </c>
      <c r="Q128" s="15">
        <v>0.27800000000000002</v>
      </c>
      <c r="R128" s="15">
        <v>0.52800000000000002</v>
      </c>
      <c r="S128" s="15">
        <v>9.0999999999999998E-2</v>
      </c>
      <c r="T128" s="15">
        <v>0.25800000000000001</v>
      </c>
      <c r="U128" s="15"/>
      <c r="V128" s="30">
        <v>3.8609999999999998</v>
      </c>
      <c r="W128" s="15">
        <v>0.193</v>
      </c>
      <c r="X128" s="15">
        <v>0.81100000000000005</v>
      </c>
      <c r="Y128" s="31">
        <v>4.87</v>
      </c>
      <c r="Z128" s="33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4" t="e">
        <f>Y128*#REF!</f>
        <v>#REF!</v>
      </c>
      <c r="AW128" s="35">
        <v>2.42</v>
      </c>
      <c r="AX128" s="35">
        <f t="shared" si="24"/>
        <v>2.4500000000000002</v>
      </c>
      <c r="AY128" s="35">
        <v>2.3811290322580643</v>
      </c>
      <c r="AZ128" s="39">
        <f t="shared" si="27"/>
        <v>-2.4888709677419358</v>
      </c>
      <c r="BB128" s="36">
        <v>2.85</v>
      </c>
      <c r="BC128" s="35">
        <v>2.84</v>
      </c>
      <c r="BD128" s="35">
        <f t="shared" si="25"/>
        <v>2.0300000000000002</v>
      </c>
      <c r="BE128" s="36">
        <v>2.68</v>
      </c>
      <c r="BF128" s="35">
        <f t="shared" si="26"/>
        <v>-2.19</v>
      </c>
      <c r="BG128" s="36" t="e">
        <f>Y128*#REF!</f>
        <v>#REF!</v>
      </c>
      <c r="BH128" s="36" t="e">
        <f>X128*#REF!</f>
        <v>#REF!</v>
      </c>
    </row>
    <row r="129" spans="1:60" s="36" customFormat="1" ht="15">
      <c r="A129" s="28">
        <f t="shared" si="28"/>
        <v>113</v>
      </c>
      <c r="B129" s="42" t="s">
        <v>183</v>
      </c>
      <c r="C129" s="15">
        <v>0.81699999999999995</v>
      </c>
      <c r="D129" s="15">
        <v>0.63100000000000001</v>
      </c>
      <c r="E129" s="15">
        <v>1.9E-2</v>
      </c>
      <c r="F129" s="15"/>
      <c r="G129" s="30">
        <v>0.42500000000000004</v>
      </c>
      <c r="H129" s="15">
        <v>0.128</v>
      </c>
      <c r="I129" s="15">
        <v>0.128</v>
      </c>
      <c r="J129" s="15">
        <v>0.14899999999999999</v>
      </c>
      <c r="K129" s="15"/>
      <c r="L129" s="15">
        <v>0.02</v>
      </c>
      <c r="M129" s="15">
        <v>5.5E-2</v>
      </c>
      <c r="N129" s="15">
        <v>0.86199999999999999</v>
      </c>
      <c r="O129" s="30">
        <v>1.7130000000000001</v>
      </c>
      <c r="P129" s="15">
        <v>0.76600000000000001</v>
      </c>
      <c r="Q129" s="15">
        <v>0.94699999999999995</v>
      </c>
      <c r="R129" s="15">
        <v>0</v>
      </c>
      <c r="S129" s="15">
        <v>0</v>
      </c>
      <c r="T129" s="15">
        <v>0.248</v>
      </c>
      <c r="U129" s="15"/>
      <c r="V129" s="30">
        <v>4.7700000000000005</v>
      </c>
      <c r="W129" s="15">
        <v>0.23899999999999999</v>
      </c>
      <c r="X129" s="15">
        <v>1.002</v>
      </c>
      <c r="Y129" s="31">
        <v>6.01</v>
      </c>
      <c r="Z129" s="33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4" t="e">
        <f>Y129*#REF!</f>
        <v>#REF!</v>
      </c>
      <c r="AW129" s="35">
        <v>2.46</v>
      </c>
      <c r="AX129" s="35">
        <f t="shared" si="24"/>
        <v>3.55</v>
      </c>
      <c r="AY129" s="35">
        <v>2.4183870967741927</v>
      </c>
      <c r="AZ129" s="39">
        <f t="shared" si="27"/>
        <v>-3.5916129032258071</v>
      </c>
      <c r="BB129" s="36">
        <v>3.76</v>
      </c>
      <c r="BC129" s="35">
        <v>3.91</v>
      </c>
      <c r="BD129" s="35">
        <f t="shared" si="25"/>
        <v>2.0999999999999996</v>
      </c>
      <c r="BE129" s="36">
        <v>3.17</v>
      </c>
      <c r="BF129" s="35">
        <f t="shared" si="26"/>
        <v>-2.84</v>
      </c>
      <c r="BG129" s="36" t="e">
        <f>Y129*#REF!</f>
        <v>#REF!</v>
      </c>
      <c r="BH129" s="36" t="e">
        <f>X129*#REF!</f>
        <v>#REF!</v>
      </c>
    </row>
    <row r="130" spans="1:60" s="36" customFormat="1" ht="15">
      <c r="A130" s="28">
        <f t="shared" si="28"/>
        <v>114</v>
      </c>
      <c r="B130" s="42" t="s">
        <v>204</v>
      </c>
      <c r="C130" s="15">
        <v>0.67100000000000004</v>
      </c>
      <c r="D130" s="15">
        <v>0.39800000000000002</v>
      </c>
      <c r="E130" s="15">
        <v>2E-3</v>
      </c>
      <c r="F130" s="15"/>
      <c r="G130" s="30">
        <v>0.30300000000000005</v>
      </c>
      <c r="H130" s="15">
        <v>7.4999999999999997E-2</v>
      </c>
      <c r="I130" s="15">
        <v>7.4999999999999997E-2</v>
      </c>
      <c r="J130" s="15">
        <v>0.13300000000000001</v>
      </c>
      <c r="K130" s="15"/>
      <c r="L130" s="15">
        <v>0.02</v>
      </c>
      <c r="M130" s="15">
        <v>6.0999999999999999E-2</v>
      </c>
      <c r="N130" s="15">
        <v>0.26200000000000001</v>
      </c>
      <c r="O130" s="30">
        <v>1.3520000000000001</v>
      </c>
      <c r="P130" s="15">
        <v>0.54800000000000004</v>
      </c>
      <c r="Q130" s="15">
        <v>0.248</v>
      </c>
      <c r="R130" s="15">
        <v>0.47</v>
      </c>
      <c r="S130" s="15">
        <v>8.5999999999999993E-2</v>
      </c>
      <c r="T130" s="15">
        <v>0.158</v>
      </c>
      <c r="U130" s="15"/>
      <c r="V130" s="30">
        <v>3.2069999999999999</v>
      </c>
      <c r="W130" s="15">
        <v>0.16</v>
      </c>
      <c r="X130" s="15">
        <v>0.67300000000000004</v>
      </c>
      <c r="Y130" s="31">
        <v>4.04</v>
      </c>
      <c r="Z130" s="33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4" t="e">
        <f>Y130*#REF!</f>
        <v>#REF!</v>
      </c>
      <c r="AW130" s="35">
        <v>2.15</v>
      </c>
      <c r="AX130" s="35">
        <f t="shared" si="24"/>
        <v>1.8900000000000001</v>
      </c>
      <c r="AY130" s="35">
        <v>2.109032258064516</v>
      </c>
      <c r="AZ130" s="39">
        <f t="shared" si="27"/>
        <v>-1.930967741935484</v>
      </c>
      <c r="BB130" s="36">
        <v>2.59</v>
      </c>
      <c r="BC130" s="35">
        <v>2.64</v>
      </c>
      <c r="BD130" s="35">
        <f t="shared" si="25"/>
        <v>1.4</v>
      </c>
      <c r="BE130" s="36">
        <v>2.34</v>
      </c>
      <c r="BF130" s="35">
        <f t="shared" si="26"/>
        <v>-1.7000000000000002</v>
      </c>
      <c r="BG130" s="36" t="e">
        <f>Y130*#REF!</f>
        <v>#REF!</v>
      </c>
      <c r="BH130" s="36" t="e">
        <f>X130*#REF!</f>
        <v>#REF!</v>
      </c>
    </row>
    <row r="131" spans="1:60" s="36" customFormat="1" ht="15">
      <c r="A131" s="28">
        <f t="shared" si="28"/>
        <v>115</v>
      </c>
      <c r="B131" s="42" t="s">
        <v>108</v>
      </c>
      <c r="C131" s="15">
        <v>1.57</v>
      </c>
      <c r="D131" s="15">
        <v>0.502</v>
      </c>
      <c r="E131" s="15">
        <v>5.0000000000000001E-3</v>
      </c>
      <c r="F131" s="15"/>
      <c r="G131" s="30">
        <v>0.33500000000000002</v>
      </c>
      <c r="H131" s="15">
        <v>9.1999999999999998E-2</v>
      </c>
      <c r="I131" s="15">
        <v>9.1999999999999998E-2</v>
      </c>
      <c r="J131" s="15">
        <v>0.13100000000000001</v>
      </c>
      <c r="K131" s="15"/>
      <c r="L131" s="15">
        <v>0.02</v>
      </c>
      <c r="M131" s="15">
        <v>5.0999999999999997E-2</v>
      </c>
      <c r="N131" s="15">
        <v>0.161</v>
      </c>
      <c r="O131" s="30">
        <v>1.4059999999999999</v>
      </c>
      <c r="P131" s="15">
        <v>0.55900000000000005</v>
      </c>
      <c r="Q131" s="15">
        <v>0.30599999999999999</v>
      </c>
      <c r="R131" s="15">
        <v>0.45600000000000002</v>
      </c>
      <c r="S131" s="15">
        <v>8.5000000000000006E-2</v>
      </c>
      <c r="T131" s="15">
        <v>0.61399999999999999</v>
      </c>
      <c r="U131" s="15"/>
      <c r="V131" s="30">
        <v>4.6439999999999992</v>
      </c>
      <c r="W131" s="15">
        <v>0.23200000000000001</v>
      </c>
      <c r="X131" s="15">
        <v>0.97499999999999998</v>
      </c>
      <c r="Y131" s="31">
        <v>5.85</v>
      </c>
      <c r="Z131" s="33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4" t="e">
        <f>Y131*#REF!</f>
        <v>#REF!</v>
      </c>
      <c r="AW131" s="35">
        <v>2.63</v>
      </c>
      <c r="AX131" s="35">
        <f t="shared" si="24"/>
        <v>3.2199999999999998</v>
      </c>
      <c r="AY131" s="35">
        <v>2.585483870967741</v>
      </c>
      <c r="AZ131" s="39">
        <f t="shared" si="27"/>
        <v>-3.2645161290322586</v>
      </c>
      <c r="BB131" s="36">
        <v>3.28</v>
      </c>
      <c r="BC131" s="35">
        <v>3.18</v>
      </c>
      <c r="BD131" s="35">
        <f t="shared" si="25"/>
        <v>2.6699999999999995</v>
      </c>
      <c r="BE131" s="36">
        <v>3.42</v>
      </c>
      <c r="BF131" s="35">
        <f t="shared" si="26"/>
        <v>-2.4299999999999997</v>
      </c>
      <c r="BG131" s="36" t="e">
        <f>Y131*#REF!</f>
        <v>#REF!</v>
      </c>
      <c r="BH131" s="36" t="e">
        <f>X131*#REF!</f>
        <v>#REF!</v>
      </c>
    </row>
    <row r="132" spans="1:60" s="36" customFormat="1" ht="15">
      <c r="A132" s="28">
        <f t="shared" si="28"/>
        <v>116</v>
      </c>
      <c r="B132" s="42" t="s">
        <v>120</v>
      </c>
      <c r="C132" s="15">
        <v>1.0249999999999999</v>
      </c>
      <c r="D132" s="15">
        <v>0.621</v>
      </c>
      <c r="E132" s="15">
        <v>3.0000000000000001E-3</v>
      </c>
      <c r="F132" s="15"/>
      <c r="G132" s="30">
        <v>0.36499999999999999</v>
      </c>
      <c r="H132" s="15">
        <v>0.11799999999999999</v>
      </c>
      <c r="I132" s="15">
        <v>0.11799999999999999</v>
      </c>
      <c r="J132" s="15">
        <v>0.109</v>
      </c>
      <c r="K132" s="15"/>
      <c r="L132" s="15">
        <v>0.02</v>
      </c>
      <c r="M132" s="15">
        <v>6.7000000000000004E-2</v>
      </c>
      <c r="N132" s="15">
        <v>0.27600000000000002</v>
      </c>
      <c r="O132" s="30">
        <v>1.7870000000000004</v>
      </c>
      <c r="P132" s="15">
        <v>0.88400000000000001</v>
      </c>
      <c r="Q132" s="15">
        <v>0.25600000000000001</v>
      </c>
      <c r="R132" s="15">
        <v>0.55500000000000005</v>
      </c>
      <c r="S132" s="15">
        <v>9.1999999999999998E-2</v>
      </c>
      <c r="T132" s="15">
        <v>0.218</v>
      </c>
      <c r="U132" s="15"/>
      <c r="V132" s="30">
        <v>4.3620000000000001</v>
      </c>
      <c r="W132" s="15">
        <v>0.218</v>
      </c>
      <c r="X132" s="15">
        <v>0.91600000000000004</v>
      </c>
      <c r="Y132" s="31">
        <v>5.5</v>
      </c>
      <c r="Z132" s="33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4" t="e">
        <f>Y132*#REF!</f>
        <v>#REF!</v>
      </c>
      <c r="AW132" s="35">
        <v>2.39</v>
      </c>
      <c r="AX132" s="35">
        <f t="shared" si="24"/>
        <v>3.11</v>
      </c>
      <c r="AY132" s="35">
        <v>2.3495161290322577</v>
      </c>
      <c r="AZ132" s="39">
        <f t="shared" si="27"/>
        <v>-3.1504838709677423</v>
      </c>
      <c r="BB132" s="36">
        <v>2.87</v>
      </c>
      <c r="BC132" s="35">
        <v>2.8</v>
      </c>
      <c r="BD132" s="35">
        <f t="shared" si="25"/>
        <v>2.7</v>
      </c>
      <c r="BE132" s="36">
        <v>3</v>
      </c>
      <c r="BF132" s="35">
        <f t="shared" si="26"/>
        <v>-2.5</v>
      </c>
      <c r="BG132" s="36" t="e">
        <f>Y132*#REF!</f>
        <v>#REF!</v>
      </c>
      <c r="BH132" s="36" t="e">
        <f>X132*#REF!</f>
        <v>#REF!</v>
      </c>
    </row>
    <row r="133" spans="1:60" s="36" customFormat="1" ht="15">
      <c r="A133" s="28">
        <f t="shared" si="28"/>
        <v>117</v>
      </c>
      <c r="B133" s="42" t="s">
        <v>121</v>
      </c>
      <c r="C133" s="15">
        <v>0.72599999999999998</v>
      </c>
      <c r="D133" s="15">
        <v>0.46600000000000003</v>
      </c>
      <c r="E133" s="15">
        <v>3.0000000000000001E-3</v>
      </c>
      <c r="F133" s="15"/>
      <c r="G133" s="30">
        <v>0.36199999999999999</v>
      </c>
      <c r="H133" s="15">
        <v>0.104</v>
      </c>
      <c r="I133" s="15">
        <v>0.104</v>
      </c>
      <c r="J133" s="15">
        <v>0.13400000000000001</v>
      </c>
      <c r="K133" s="15"/>
      <c r="L133" s="15">
        <v>0.02</v>
      </c>
      <c r="M133" s="15">
        <v>5.0999999999999997E-2</v>
      </c>
      <c r="N133" s="15">
        <v>0.28799999999999998</v>
      </c>
      <c r="O133" s="30">
        <v>1.6239999999999999</v>
      </c>
      <c r="P133" s="15">
        <v>0.79200000000000004</v>
      </c>
      <c r="Q133" s="15">
        <v>0.29099999999999998</v>
      </c>
      <c r="R133" s="15">
        <v>0.45600000000000002</v>
      </c>
      <c r="S133" s="15">
        <v>8.5000000000000006E-2</v>
      </c>
      <c r="T133" s="15">
        <v>0.12</v>
      </c>
      <c r="U133" s="15"/>
      <c r="V133" s="30">
        <v>3.6399999999999997</v>
      </c>
      <c r="W133" s="15">
        <v>0.182</v>
      </c>
      <c r="X133" s="15">
        <v>0.76400000000000001</v>
      </c>
      <c r="Y133" s="31">
        <v>4.59</v>
      </c>
      <c r="Z133" s="33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4" t="e">
        <f>Y133*#REF!</f>
        <v>#REF!</v>
      </c>
      <c r="AW133" s="35">
        <v>2.66</v>
      </c>
      <c r="AX133" s="35">
        <f t="shared" si="24"/>
        <v>1.9299999999999997</v>
      </c>
      <c r="AY133" s="35">
        <v>2.6058064516129029</v>
      </c>
      <c r="AZ133" s="39">
        <f t="shared" si="27"/>
        <v>-1.9841935483870969</v>
      </c>
      <c r="BB133" s="36">
        <v>3.2</v>
      </c>
      <c r="BC133" s="35">
        <v>3.14</v>
      </c>
      <c r="BD133" s="35">
        <f t="shared" si="25"/>
        <v>1.4499999999999997</v>
      </c>
      <c r="BE133" s="36">
        <v>3.12</v>
      </c>
      <c r="BF133" s="35">
        <f t="shared" si="26"/>
        <v>-1.4699999999999998</v>
      </c>
      <c r="BG133" s="36" t="e">
        <f>Y133*#REF!</f>
        <v>#REF!</v>
      </c>
      <c r="BH133" s="36" t="e">
        <f>X133*#REF!</f>
        <v>#REF!</v>
      </c>
    </row>
    <row r="134" spans="1:60" s="36" customFormat="1" ht="15">
      <c r="A134" s="28">
        <f t="shared" si="28"/>
        <v>118</v>
      </c>
      <c r="B134" s="42" t="s">
        <v>122</v>
      </c>
      <c r="C134" s="15">
        <v>1.0329999999999999</v>
      </c>
      <c r="D134" s="15">
        <v>0</v>
      </c>
      <c r="E134" s="15">
        <v>0</v>
      </c>
      <c r="F134" s="15"/>
      <c r="G134" s="30">
        <v>0.60399999999999998</v>
      </c>
      <c r="H134" s="15">
        <v>0.21099999999999999</v>
      </c>
      <c r="I134" s="15">
        <v>0.21099999999999999</v>
      </c>
      <c r="J134" s="15">
        <v>0.16200000000000001</v>
      </c>
      <c r="K134" s="15"/>
      <c r="L134" s="15">
        <v>0.02</v>
      </c>
      <c r="M134" s="15">
        <v>6.2E-2</v>
      </c>
      <c r="N134" s="15">
        <v>0.69099999999999995</v>
      </c>
      <c r="O134" s="30">
        <v>1.651</v>
      </c>
      <c r="P134" s="15">
        <v>1.1779999999999999</v>
      </c>
      <c r="Q134" s="15">
        <v>0.42099999999999999</v>
      </c>
      <c r="R134" s="15">
        <v>0</v>
      </c>
      <c r="S134" s="15">
        <v>5.1999999999999998E-2</v>
      </c>
      <c r="T134" s="15">
        <v>0.11799999999999999</v>
      </c>
      <c r="U134" s="15"/>
      <c r="V134" s="30">
        <v>4.1589999999999998</v>
      </c>
      <c r="W134" s="15">
        <v>0.20799999999999999</v>
      </c>
      <c r="X134" s="15">
        <v>0.873</v>
      </c>
      <c r="Y134" s="31">
        <v>5.24</v>
      </c>
      <c r="Z134" s="33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4" t="e">
        <f>Y134*#REF!</f>
        <v>#REF!</v>
      </c>
      <c r="AW134" s="35">
        <v>2.5</v>
      </c>
      <c r="AX134" s="35">
        <f t="shared" si="24"/>
        <v>2.74</v>
      </c>
      <c r="AY134" s="35">
        <v>2.4545161290322572</v>
      </c>
      <c r="AZ134" s="39">
        <f t="shared" si="27"/>
        <v>-2.785483870967743</v>
      </c>
      <c r="BB134" s="36">
        <v>3.23</v>
      </c>
      <c r="BC134" s="35">
        <v>3.22</v>
      </c>
      <c r="BD134" s="35">
        <f t="shared" si="25"/>
        <v>2.02</v>
      </c>
      <c r="BE134" s="36">
        <v>2.9</v>
      </c>
      <c r="BF134" s="35">
        <f t="shared" si="26"/>
        <v>-2.3400000000000003</v>
      </c>
      <c r="BG134" s="36" t="e">
        <f>Y134*#REF!</f>
        <v>#REF!</v>
      </c>
      <c r="BH134" s="36" t="e">
        <f>X134*#REF!</f>
        <v>#REF!</v>
      </c>
    </row>
    <row r="135" spans="1:60" s="36" customFormat="1" ht="15">
      <c r="A135" s="28">
        <f t="shared" si="28"/>
        <v>119</v>
      </c>
      <c r="B135" s="42" t="s">
        <v>109</v>
      </c>
      <c r="C135" s="15">
        <v>0.80500000000000005</v>
      </c>
      <c r="D135" s="15">
        <v>0.46899999999999997</v>
      </c>
      <c r="E135" s="15">
        <v>2E-3</v>
      </c>
      <c r="F135" s="15"/>
      <c r="G135" s="30">
        <v>0.36599999999999999</v>
      </c>
      <c r="H135" s="15">
        <v>0.12</v>
      </c>
      <c r="I135" s="15">
        <v>0.12</v>
      </c>
      <c r="J135" s="15">
        <v>0.106</v>
      </c>
      <c r="K135" s="15"/>
      <c r="L135" s="15">
        <v>0.02</v>
      </c>
      <c r="M135" s="15">
        <v>5.3999999999999999E-2</v>
      </c>
      <c r="N135" s="15">
        <v>0.41</v>
      </c>
      <c r="O135" s="30">
        <v>1.496</v>
      </c>
      <c r="P135" s="15">
        <v>0.69199999999999995</v>
      </c>
      <c r="Q135" s="15">
        <v>0.26500000000000001</v>
      </c>
      <c r="R135" s="15">
        <v>0.45400000000000001</v>
      </c>
      <c r="S135" s="15">
        <v>8.5000000000000006E-2</v>
      </c>
      <c r="T135" s="15">
        <v>0.45700000000000002</v>
      </c>
      <c r="U135" s="15"/>
      <c r="V135" s="30">
        <v>4.0590000000000002</v>
      </c>
      <c r="W135" s="15">
        <v>0.20300000000000001</v>
      </c>
      <c r="X135" s="15">
        <v>0.85199999999999998</v>
      </c>
      <c r="Y135" s="31">
        <v>5.1100000000000003</v>
      </c>
      <c r="Z135" s="33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4" t="e">
        <f>Y135*#REF!</f>
        <v>#REF!</v>
      </c>
      <c r="AW135" s="35">
        <v>2.6</v>
      </c>
      <c r="AX135" s="35">
        <f t="shared" si="24"/>
        <v>2.5100000000000002</v>
      </c>
      <c r="AY135" s="35">
        <v>2.5572580645161289</v>
      </c>
      <c r="AZ135" s="39">
        <f t="shared" si="27"/>
        <v>-2.5527419354838714</v>
      </c>
      <c r="BB135" s="36">
        <v>3.18</v>
      </c>
      <c r="BC135" s="35">
        <v>3.14</v>
      </c>
      <c r="BD135" s="35">
        <f t="shared" si="25"/>
        <v>1.9700000000000002</v>
      </c>
      <c r="BE135" s="36">
        <v>3.05</v>
      </c>
      <c r="BF135" s="35">
        <f t="shared" si="26"/>
        <v>-2.0600000000000005</v>
      </c>
      <c r="BG135" s="36" t="e">
        <f>Y135*#REF!</f>
        <v>#REF!</v>
      </c>
      <c r="BH135" s="36" t="e">
        <f>X135*#REF!</f>
        <v>#REF!</v>
      </c>
    </row>
    <row r="136" spans="1:60" s="36" customFormat="1" ht="15">
      <c r="A136" s="28">
        <f t="shared" si="28"/>
        <v>120</v>
      </c>
      <c r="B136" s="42" t="s">
        <v>110</v>
      </c>
      <c r="C136" s="15">
        <v>0.73099999999999998</v>
      </c>
      <c r="D136" s="15">
        <v>0.46700000000000003</v>
      </c>
      <c r="E136" s="15">
        <v>3.0000000000000001E-3</v>
      </c>
      <c r="F136" s="15"/>
      <c r="G136" s="30">
        <v>0.45900000000000002</v>
      </c>
      <c r="H136" s="15">
        <v>0.152</v>
      </c>
      <c r="I136" s="15">
        <v>0.152</v>
      </c>
      <c r="J136" s="15">
        <v>0.13500000000000001</v>
      </c>
      <c r="K136" s="15"/>
      <c r="L136" s="15">
        <v>0.02</v>
      </c>
      <c r="M136" s="15">
        <v>6.5000000000000002E-2</v>
      </c>
      <c r="N136" s="15">
        <v>0.69199999999999995</v>
      </c>
      <c r="O136" s="30">
        <v>1.7529999999999999</v>
      </c>
      <c r="P136" s="15">
        <v>0.85099999999999998</v>
      </c>
      <c r="Q136" s="15">
        <v>0.35199999999999998</v>
      </c>
      <c r="R136" s="15">
        <v>0.46300000000000002</v>
      </c>
      <c r="S136" s="15">
        <v>8.6999999999999994E-2</v>
      </c>
      <c r="T136" s="15">
        <v>0.33700000000000002</v>
      </c>
      <c r="U136" s="15"/>
      <c r="V136" s="30">
        <v>4.5069999999999997</v>
      </c>
      <c r="W136" s="15">
        <v>0.22500000000000001</v>
      </c>
      <c r="X136" s="15">
        <v>0.94599999999999995</v>
      </c>
      <c r="Y136" s="31">
        <v>5.68</v>
      </c>
      <c r="Z136" s="33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4" t="e">
        <f>Y136*#REF!</f>
        <v>#REF!</v>
      </c>
      <c r="AW136" s="35">
        <v>2.58</v>
      </c>
      <c r="AX136" s="35">
        <f t="shared" si="24"/>
        <v>3.0999999999999996</v>
      </c>
      <c r="AY136" s="35">
        <v>2.5391935483870962</v>
      </c>
      <c r="AZ136" s="39">
        <f t="shared" si="27"/>
        <v>-3.1408064516129035</v>
      </c>
      <c r="BB136" s="36">
        <v>2.97</v>
      </c>
      <c r="BC136" s="35">
        <v>3.04</v>
      </c>
      <c r="BD136" s="35">
        <f t="shared" si="25"/>
        <v>2.6399999999999997</v>
      </c>
      <c r="BE136" s="36">
        <v>3.04</v>
      </c>
      <c r="BF136" s="35">
        <f t="shared" si="26"/>
        <v>-2.6399999999999997</v>
      </c>
      <c r="BG136" s="36" t="e">
        <f>Y136*#REF!</f>
        <v>#REF!</v>
      </c>
      <c r="BH136" s="36" t="e">
        <f>X136*#REF!</f>
        <v>#REF!</v>
      </c>
    </row>
    <row r="137" spans="1:60" s="36" customFormat="1" ht="15">
      <c r="A137" s="28">
        <f t="shared" si="28"/>
        <v>121</v>
      </c>
      <c r="B137" s="42" t="s">
        <v>111</v>
      </c>
      <c r="C137" s="15">
        <v>0.88</v>
      </c>
      <c r="D137" s="15">
        <v>0.61399999999999999</v>
      </c>
      <c r="E137" s="15">
        <v>1E-3</v>
      </c>
      <c r="F137" s="15"/>
      <c r="G137" s="30">
        <v>0.35599999999999998</v>
      </c>
      <c r="H137" s="15">
        <v>0.104</v>
      </c>
      <c r="I137" s="15">
        <v>0.104</v>
      </c>
      <c r="J137" s="15">
        <v>0.128</v>
      </c>
      <c r="K137" s="15"/>
      <c r="L137" s="15">
        <v>0.02</v>
      </c>
      <c r="M137" s="15">
        <v>6.5000000000000002E-2</v>
      </c>
      <c r="N137" s="15">
        <v>0.36</v>
      </c>
      <c r="O137" s="30">
        <v>1.6159999999999999</v>
      </c>
      <c r="P137" s="15">
        <v>0.629</v>
      </c>
      <c r="Q137" s="15">
        <v>0.307</v>
      </c>
      <c r="R137" s="15">
        <v>0.58499999999999996</v>
      </c>
      <c r="S137" s="15">
        <v>9.5000000000000001E-2</v>
      </c>
      <c r="T137" s="15">
        <v>0.80500000000000005</v>
      </c>
      <c r="U137" s="15"/>
      <c r="V137" s="30">
        <v>4.6970000000000001</v>
      </c>
      <c r="W137" s="15">
        <v>0.23499999999999999</v>
      </c>
      <c r="X137" s="15">
        <v>0.98599999999999999</v>
      </c>
      <c r="Y137" s="31">
        <v>5.92</v>
      </c>
      <c r="Z137" s="33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4" t="e">
        <f>Y137*#REF!</f>
        <v>#REF!</v>
      </c>
      <c r="AW137" s="35">
        <v>2.4</v>
      </c>
      <c r="AX137" s="35">
        <f t="shared" si="24"/>
        <v>3.52</v>
      </c>
      <c r="AY137" s="35">
        <v>2.3574193548387092</v>
      </c>
      <c r="AZ137" s="39">
        <f t="shared" si="27"/>
        <v>-3.5625806451612907</v>
      </c>
      <c r="BB137" s="36">
        <v>3.22</v>
      </c>
      <c r="BC137" s="35">
        <v>2.93</v>
      </c>
      <c r="BD137" s="35">
        <f t="shared" si="25"/>
        <v>2.9899999999999998</v>
      </c>
      <c r="BE137" s="36">
        <v>2.88</v>
      </c>
      <c r="BF137" s="35">
        <f t="shared" si="26"/>
        <v>-3.04</v>
      </c>
      <c r="BG137" s="36" t="e">
        <f>Y137*#REF!</f>
        <v>#REF!</v>
      </c>
      <c r="BH137" s="36" t="e">
        <f>X137*#REF!</f>
        <v>#REF!</v>
      </c>
    </row>
    <row r="138" spans="1:60" s="36" customFormat="1" ht="15">
      <c r="A138" s="28">
        <f t="shared" si="28"/>
        <v>122</v>
      </c>
      <c r="B138" s="42" t="s">
        <v>123</v>
      </c>
      <c r="C138" s="15">
        <v>0</v>
      </c>
      <c r="D138" s="15">
        <v>0</v>
      </c>
      <c r="E138" s="15">
        <v>0</v>
      </c>
      <c r="F138" s="15"/>
      <c r="G138" s="30">
        <v>0.28100000000000003</v>
      </c>
      <c r="H138" s="15">
        <v>0.126</v>
      </c>
      <c r="I138" s="15">
        <v>0.126</v>
      </c>
      <c r="J138" s="15">
        <v>8.9999999999999993E-3</v>
      </c>
      <c r="K138" s="15"/>
      <c r="L138" s="15">
        <v>0.02</v>
      </c>
      <c r="M138" s="15">
        <v>5.6000000000000001E-2</v>
      </c>
      <c r="N138" s="15">
        <v>0.59499999999999997</v>
      </c>
      <c r="O138" s="30">
        <v>0.59299999999999997</v>
      </c>
      <c r="P138" s="15">
        <v>0.59299999999999997</v>
      </c>
      <c r="Q138" s="15">
        <v>0</v>
      </c>
      <c r="R138" s="15">
        <v>0</v>
      </c>
      <c r="S138" s="15">
        <v>0</v>
      </c>
      <c r="T138" s="15">
        <v>0.12</v>
      </c>
      <c r="U138" s="15"/>
      <c r="V138" s="30">
        <v>1.6449999999999998</v>
      </c>
      <c r="W138" s="15">
        <v>8.2000000000000003E-2</v>
      </c>
      <c r="X138" s="15">
        <v>0.34499999999999997</v>
      </c>
      <c r="Y138" s="31">
        <v>2.0699999999999998</v>
      </c>
      <c r="Z138" s="33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4" t="e">
        <f>Y138*#REF!</f>
        <v>#REF!</v>
      </c>
      <c r="AW138" s="35">
        <v>1.05</v>
      </c>
      <c r="AX138" s="35">
        <f t="shared" si="24"/>
        <v>1.0199999999999998</v>
      </c>
      <c r="AY138" s="35">
        <v>1.0296774193548388</v>
      </c>
      <c r="AZ138" s="39">
        <f t="shared" si="27"/>
        <v>-1.040322580645161</v>
      </c>
      <c r="BB138" s="36">
        <v>1.39</v>
      </c>
      <c r="BC138" s="35">
        <v>1.35</v>
      </c>
      <c r="BD138" s="35">
        <f t="shared" si="25"/>
        <v>0.71999999999999975</v>
      </c>
      <c r="BE138" s="36">
        <v>0.89</v>
      </c>
      <c r="BF138" s="35">
        <f t="shared" si="26"/>
        <v>-1.1799999999999997</v>
      </c>
      <c r="BG138" s="36" t="e">
        <f>Y138*#REF!</f>
        <v>#REF!</v>
      </c>
      <c r="BH138" s="36" t="e">
        <f>X138*#REF!</f>
        <v>#REF!</v>
      </c>
    </row>
    <row r="139" spans="1:60" s="36" customFormat="1" ht="15">
      <c r="A139" s="28">
        <f t="shared" si="28"/>
        <v>123</v>
      </c>
      <c r="B139" s="42" t="s">
        <v>112</v>
      </c>
      <c r="C139" s="15">
        <v>0.73299999999999998</v>
      </c>
      <c r="D139" s="15">
        <v>0.47399999999999998</v>
      </c>
      <c r="E139" s="15">
        <v>8.9999999999999993E-3</v>
      </c>
      <c r="F139" s="15"/>
      <c r="G139" s="30">
        <v>0.28300000000000003</v>
      </c>
      <c r="H139" s="15">
        <v>6.8000000000000005E-2</v>
      </c>
      <c r="I139" s="15">
        <v>6.8000000000000005E-2</v>
      </c>
      <c r="J139" s="15">
        <v>0.127</v>
      </c>
      <c r="K139" s="15"/>
      <c r="L139" s="15">
        <v>0.02</v>
      </c>
      <c r="M139" s="15">
        <v>3.4000000000000002E-2</v>
      </c>
      <c r="N139" s="15">
        <v>0.223</v>
      </c>
      <c r="O139" s="30">
        <v>1.3980000000000001</v>
      </c>
      <c r="P139" s="15">
        <v>0.61799999999999999</v>
      </c>
      <c r="Q139" s="15">
        <v>0.32300000000000001</v>
      </c>
      <c r="R139" s="15">
        <v>0.38100000000000001</v>
      </c>
      <c r="S139" s="15">
        <v>7.5999999999999998E-2</v>
      </c>
      <c r="T139" s="15">
        <v>0.79</v>
      </c>
      <c r="U139" s="15"/>
      <c r="V139" s="30">
        <v>3.944</v>
      </c>
      <c r="W139" s="15">
        <v>0.19700000000000001</v>
      </c>
      <c r="X139" s="15">
        <v>0.82799999999999996</v>
      </c>
      <c r="Y139" s="31">
        <v>4.97</v>
      </c>
      <c r="Z139" s="33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4" t="e">
        <f>Y139*#REF!</f>
        <v>#REF!</v>
      </c>
      <c r="AW139" s="35">
        <v>2.38</v>
      </c>
      <c r="AX139" s="35">
        <f t="shared" si="24"/>
        <v>2.59</v>
      </c>
      <c r="AY139" s="35">
        <v>2.339354838709677</v>
      </c>
      <c r="AZ139" s="39">
        <f t="shared" si="27"/>
        <v>-2.6306451612903228</v>
      </c>
      <c r="BB139" s="36">
        <v>3.07</v>
      </c>
      <c r="BC139" s="35">
        <v>3.06</v>
      </c>
      <c r="BD139" s="35">
        <f t="shared" si="25"/>
        <v>1.9099999999999997</v>
      </c>
      <c r="BE139" s="36">
        <v>2.62</v>
      </c>
      <c r="BF139" s="35">
        <f t="shared" si="26"/>
        <v>-2.3499999999999996</v>
      </c>
      <c r="BG139" s="36" t="e">
        <f>Y139*#REF!</f>
        <v>#REF!</v>
      </c>
      <c r="BH139" s="36" t="e">
        <f>X139*#REF!</f>
        <v>#REF!</v>
      </c>
    </row>
    <row r="140" spans="1:60" s="36" customFormat="1" ht="15">
      <c r="A140" s="28">
        <f t="shared" si="28"/>
        <v>124</v>
      </c>
      <c r="B140" s="42" t="s">
        <v>113</v>
      </c>
      <c r="C140" s="15">
        <v>0.67800000000000005</v>
      </c>
      <c r="D140" s="15">
        <v>0.47199999999999998</v>
      </c>
      <c r="E140" s="15">
        <v>8.9999999999999993E-3</v>
      </c>
      <c r="F140" s="15"/>
      <c r="G140" s="30">
        <v>0.28100000000000003</v>
      </c>
      <c r="H140" s="15">
        <v>6.7000000000000004E-2</v>
      </c>
      <c r="I140" s="15">
        <v>6.7000000000000004E-2</v>
      </c>
      <c r="J140" s="15">
        <v>0.127</v>
      </c>
      <c r="K140" s="15"/>
      <c r="L140" s="15">
        <v>0.02</v>
      </c>
      <c r="M140" s="15">
        <v>3.4000000000000002E-2</v>
      </c>
      <c r="N140" s="15">
        <v>0.222</v>
      </c>
      <c r="O140" s="30">
        <v>1.5850000000000002</v>
      </c>
      <c r="P140" s="15">
        <v>0.50700000000000001</v>
      </c>
      <c r="Q140" s="15">
        <v>0.629</v>
      </c>
      <c r="R140" s="15">
        <v>0.36599999999999999</v>
      </c>
      <c r="S140" s="15">
        <v>8.3000000000000004E-2</v>
      </c>
      <c r="T140" s="15">
        <v>0.36599999999999999</v>
      </c>
      <c r="U140" s="15"/>
      <c r="V140" s="30">
        <v>3.6470000000000002</v>
      </c>
      <c r="W140" s="15">
        <v>0.182</v>
      </c>
      <c r="X140" s="15">
        <v>0.76600000000000001</v>
      </c>
      <c r="Y140" s="31">
        <v>4.5999999999999996</v>
      </c>
      <c r="Z140" s="33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4" t="e">
        <f>Y140*#REF!</f>
        <v>#REF!</v>
      </c>
      <c r="AW140" s="35">
        <v>2.2000000000000002</v>
      </c>
      <c r="AX140" s="35">
        <f t="shared" si="24"/>
        <v>2.3999999999999995</v>
      </c>
      <c r="AY140" s="35">
        <v>2.1564516129032252</v>
      </c>
      <c r="AZ140" s="39">
        <f t="shared" si="27"/>
        <v>-2.4435483870967745</v>
      </c>
      <c r="BB140" s="36">
        <v>2.89</v>
      </c>
      <c r="BC140" s="35">
        <v>2.87</v>
      </c>
      <c r="BD140" s="35">
        <f t="shared" si="25"/>
        <v>1.7299999999999995</v>
      </c>
      <c r="BE140" s="36">
        <v>2.94</v>
      </c>
      <c r="BF140" s="35">
        <f t="shared" si="26"/>
        <v>-1.6599999999999997</v>
      </c>
      <c r="BG140" s="36" t="e">
        <f>Y140*#REF!</f>
        <v>#REF!</v>
      </c>
      <c r="BH140" s="36" t="e">
        <f>X140*#REF!</f>
        <v>#REF!</v>
      </c>
    </row>
    <row r="141" spans="1:60" s="36" customFormat="1" ht="15">
      <c r="A141" s="28">
        <f t="shared" si="28"/>
        <v>125</v>
      </c>
      <c r="B141" s="42" t="s">
        <v>114</v>
      </c>
      <c r="C141" s="15">
        <v>0.67400000000000004</v>
      </c>
      <c r="D141" s="15">
        <v>0.19600000000000001</v>
      </c>
      <c r="E141" s="15">
        <v>0.01</v>
      </c>
      <c r="F141" s="15"/>
      <c r="G141" s="30">
        <v>0.22599999999999998</v>
      </c>
      <c r="H141" s="15">
        <v>4.2999999999999997E-2</v>
      </c>
      <c r="I141" s="15">
        <v>4.2999999999999997E-2</v>
      </c>
      <c r="J141" s="15">
        <v>0.12</v>
      </c>
      <c r="K141" s="15"/>
      <c r="L141" s="15">
        <v>0.02</v>
      </c>
      <c r="M141" s="15">
        <v>4.2999999999999997E-2</v>
      </c>
      <c r="N141" s="15">
        <v>0.20699999999999999</v>
      </c>
      <c r="O141" s="30">
        <v>1.081</v>
      </c>
      <c r="P141" s="15">
        <v>0.504</v>
      </c>
      <c r="Q141" s="15">
        <v>0.28100000000000003</v>
      </c>
      <c r="R141" s="15">
        <v>0.22900000000000001</v>
      </c>
      <c r="S141" s="15">
        <v>6.7000000000000004E-2</v>
      </c>
      <c r="T141" s="15">
        <v>1.018</v>
      </c>
      <c r="U141" s="15"/>
      <c r="V141" s="30">
        <v>3.4550000000000001</v>
      </c>
      <c r="W141" s="15">
        <v>0.17299999999999999</v>
      </c>
      <c r="X141" s="15">
        <v>0.72599999999999998</v>
      </c>
      <c r="Y141" s="31">
        <v>4.3499999999999996</v>
      </c>
      <c r="Z141" s="33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4" t="e">
        <f>Y141*#REF!</f>
        <v>#REF!</v>
      </c>
      <c r="AW141" s="35">
        <v>2.41</v>
      </c>
      <c r="AX141" s="35">
        <f t="shared" si="24"/>
        <v>1.9399999999999995</v>
      </c>
      <c r="AY141" s="35">
        <v>2.3709677419354827</v>
      </c>
      <c r="AZ141" s="39">
        <f t="shared" si="27"/>
        <v>-1.979032258064517</v>
      </c>
      <c r="BB141" s="36">
        <v>3.1</v>
      </c>
      <c r="BC141" s="35">
        <v>3.15</v>
      </c>
      <c r="BD141" s="35">
        <f t="shared" si="25"/>
        <v>1.1999999999999997</v>
      </c>
      <c r="BE141" s="36">
        <v>2.74</v>
      </c>
      <c r="BF141" s="35">
        <f t="shared" si="26"/>
        <v>-1.6099999999999994</v>
      </c>
      <c r="BG141" s="36" t="e">
        <f>Y141*#REF!</f>
        <v>#REF!</v>
      </c>
      <c r="BH141" s="36" t="e">
        <f>X141*#REF!</f>
        <v>#REF!</v>
      </c>
    </row>
    <row r="142" spans="1:60" s="36" customFormat="1" ht="15">
      <c r="A142" s="28">
        <f t="shared" si="28"/>
        <v>126</v>
      </c>
      <c r="B142" s="42" t="s">
        <v>115</v>
      </c>
      <c r="C142" s="15">
        <v>0.81299999999999994</v>
      </c>
      <c r="D142" s="15">
        <v>0.63300000000000001</v>
      </c>
      <c r="E142" s="15">
        <v>6.0000000000000001E-3</v>
      </c>
      <c r="F142" s="15"/>
      <c r="G142" s="30">
        <v>0.33200000000000002</v>
      </c>
      <c r="H142" s="15">
        <v>0.104</v>
      </c>
      <c r="I142" s="15">
        <v>0.104</v>
      </c>
      <c r="J142" s="15">
        <v>0.104</v>
      </c>
      <c r="K142" s="15"/>
      <c r="L142" s="15">
        <v>0.02</v>
      </c>
      <c r="M142" s="15">
        <v>5.8000000000000003E-2</v>
      </c>
      <c r="N142" s="15">
        <v>0.45200000000000001</v>
      </c>
      <c r="O142" s="30">
        <v>2.0609999999999999</v>
      </c>
      <c r="P142" s="15">
        <v>0.61899999999999999</v>
      </c>
      <c r="Q142" s="15">
        <v>0.58699999999999997</v>
      </c>
      <c r="R142" s="15">
        <v>0.85499999999999998</v>
      </c>
      <c r="S142" s="15">
        <v>0</v>
      </c>
      <c r="T142" s="15">
        <v>0.20899999999999999</v>
      </c>
      <c r="U142" s="15"/>
      <c r="V142" s="30">
        <v>4.5640000000000001</v>
      </c>
      <c r="W142" s="15">
        <v>0.22800000000000001</v>
      </c>
      <c r="X142" s="15">
        <v>0.95799999999999996</v>
      </c>
      <c r="Y142" s="31">
        <v>5.75</v>
      </c>
      <c r="Z142" s="33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4" t="e">
        <f>Y142*#REF!</f>
        <v>#REF!</v>
      </c>
      <c r="AW142" s="35">
        <v>2.58</v>
      </c>
      <c r="AX142" s="35">
        <f t="shared" si="24"/>
        <v>3.17</v>
      </c>
      <c r="AY142" s="35">
        <v>2.5132258064516124</v>
      </c>
      <c r="AZ142" s="39">
        <f t="shared" si="27"/>
        <v>-3.2367741935483876</v>
      </c>
      <c r="BB142" s="36">
        <v>3.37</v>
      </c>
      <c r="BC142" s="35">
        <v>2.89</v>
      </c>
      <c r="BD142" s="35">
        <f t="shared" si="25"/>
        <v>2.86</v>
      </c>
      <c r="BE142" s="36">
        <v>2.98</v>
      </c>
      <c r="BF142" s="35">
        <f t="shared" si="26"/>
        <v>-2.77</v>
      </c>
      <c r="BG142" s="36" t="e">
        <f>Y142*#REF!</f>
        <v>#REF!</v>
      </c>
      <c r="BH142" s="36" t="e">
        <f>X142*#REF!</f>
        <v>#REF!</v>
      </c>
    </row>
    <row r="143" spans="1:60" s="36" customFormat="1" ht="15">
      <c r="A143" s="28">
        <f t="shared" si="28"/>
        <v>127</v>
      </c>
      <c r="B143" s="42" t="s">
        <v>184</v>
      </c>
      <c r="C143" s="15">
        <v>0.874</v>
      </c>
      <c r="D143" s="15">
        <v>0.313</v>
      </c>
      <c r="E143" s="15">
        <v>1.2E-2</v>
      </c>
      <c r="F143" s="15"/>
      <c r="G143" s="30">
        <v>0.41100000000000003</v>
      </c>
      <c r="H143" s="15">
        <v>0.124</v>
      </c>
      <c r="I143" s="15">
        <v>0.124</v>
      </c>
      <c r="J143" s="15">
        <v>0.14299999999999999</v>
      </c>
      <c r="K143" s="15"/>
      <c r="L143" s="15">
        <v>0.02</v>
      </c>
      <c r="M143" s="15">
        <v>0.06</v>
      </c>
      <c r="N143" s="15">
        <v>0.26</v>
      </c>
      <c r="O143" s="30">
        <v>1.512</v>
      </c>
      <c r="P143" s="15">
        <v>0.85399999999999998</v>
      </c>
      <c r="Q143" s="15">
        <v>0.30499999999999999</v>
      </c>
      <c r="R143" s="15">
        <v>0.28100000000000003</v>
      </c>
      <c r="S143" s="15">
        <v>7.1999999999999995E-2</v>
      </c>
      <c r="T143" s="15">
        <v>0.20699999999999999</v>
      </c>
      <c r="U143" s="15"/>
      <c r="V143" s="30">
        <v>3.649</v>
      </c>
      <c r="W143" s="15">
        <v>0.182</v>
      </c>
      <c r="X143" s="15">
        <v>0.76600000000000001</v>
      </c>
      <c r="Y143" s="31">
        <v>4.5999999999999996</v>
      </c>
      <c r="Z143" s="33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4" t="e">
        <f>Y143*#REF!</f>
        <v>#REF!</v>
      </c>
      <c r="AW143" s="35">
        <v>2.23</v>
      </c>
      <c r="AX143" s="35">
        <f t="shared" si="24"/>
        <v>2.3699999999999997</v>
      </c>
      <c r="AY143" s="35">
        <v>2.1937096774193545</v>
      </c>
      <c r="AZ143" s="39">
        <f t="shared" si="27"/>
        <v>-2.4062903225806451</v>
      </c>
      <c r="BB143" s="36">
        <v>2.71</v>
      </c>
      <c r="BC143" s="35">
        <v>2.69</v>
      </c>
      <c r="BD143" s="35">
        <f t="shared" si="25"/>
        <v>1.9099999999999997</v>
      </c>
      <c r="BE143" s="36">
        <v>2.46</v>
      </c>
      <c r="BF143" s="35">
        <f t="shared" si="26"/>
        <v>-2.1399999999999997</v>
      </c>
      <c r="BG143" s="36" t="e">
        <f>Y143*#REF!</f>
        <v>#REF!</v>
      </c>
      <c r="BH143" s="36" t="e">
        <f>X143*#REF!</f>
        <v>#REF!</v>
      </c>
    </row>
    <row r="144" spans="1:60" s="36" customFormat="1" ht="18.75">
      <c r="A144" s="88" t="s">
        <v>28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9"/>
      <c r="Z144" s="40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34" t="e">
        <f>Y144*#REF!</f>
        <v>#REF!</v>
      </c>
      <c r="AX144" s="35">
        <f t="shared" ref="AX144:AX174" si="29">Y144-AW144</f>
        <v>0</v>
      </c>
      <c r="AZ144" s="39">
        <f t="shared" ref="AZ144:AZ174" si="30">AY144-Y144</f>
        <v>0</v>
      </c>
      <c r="BC144" s="35">
        <v>0</v>
      </c>
      <c r="BD144" s="35">
        <f t="shared" ref="BD144:BD174" si="31">Y144-BC144</f>
        <v>0</v>
      </c>
      <c r="BF144" s="35">
        <f>BE144-Y144</f>
        <v>0</v>
      </c>
      <c r="BG144" s="36" t="e">
        <f>Y144*#REF!</f>
        <v>#REF!</v>
      </c>
      <c r="BH144" s="36" t="e">
        <f>X144*#REF!</f>
        <v>#REF!</v>
      </c>
    </row>
    <row r="145" spans="1:60" s="36" customFormat="1" ht="15">
      <c r="A145" s="28">
        <f>A143+1</f>
        <v>128</v>
      </c>
      <c r="B145" s="42" t="s">
        <v>124</v>
      </c>
      <c r="C145" s="44">
        <v>0.13400000000000001</v>
      </c>
      <c r="D145" s="44"/>
      <c r="E145" s="44"/>
      <c r="F145" s="44"/>
      <c r="G145" s="30"/>
      <c r="H145" s="44"/>
      <c r="I145" s="44"/>
      <c r="J145" s="44"/>
      <c r="K145" s="44"/>
      <c r="L145" s="44"/>
      <c r="M145" s="15">
        <v>3.1E-2</v>
      </c>
      <c r="N145" s="15">
        <v>0.156</v>
      </c>
      <c r="O145" s="30"/>
      <c r="P145" s="15"/>
      <c r="Q145" s="15"/>
      <c r="R145" s="15"/>
      <c r="S145" s="15"/>
      <c r="T145" s="15">
        <v>6.4000000000000001E-2</v>
      </c>
      <c r="U145" s="15"/>
      <c r="V145" s="30">
        <v>0.38500000000000001</v>
      </c>
      <c r="W145" s="15">
        <v>1.9E-2</v>
      </c>
      <c r="X145" s="15">
        <v>8.1000000000000003E-2</v>
      </c>
      <c r="Y145" s="31">
        <v>0.49</v>
      </c>
      <c r="Z145" s="33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4" t="e">
        <f>Y145*#REF!</f>
        <v>#REF!</v>
      </c>
      <c r="AW145" s="36">
        <v>0.56999999999999995</v>
      </c>
      <c r="AX145" s="35">
        <f t="shared" si="29"/>
        <v>-7.999999999999996E-2</v>
      </c>
      <c r="AY145" s="35">
        <v>0.56451612903225801</v>
      </c>
      <c r="AZ145" s="39">
        <f t="shared" si="30"/>
        <v>7.4516129032258016E-2</v>
      </c>
      <c r="BB145" s="36">
        <v>0.73</v>
      </c>
      <c r="BC145" s="35">
        <v>0.75</v>
      </c>
      <c r="BD145" s="35">
        <f t="shared" si="31"/>
        <v>-0.26</v>
      </c>
      <c r="BE145" s="36">
        <v>0.6</v>
      </c>
      <c r="BG145" s="36" t="e">
        <f>Y145*#REF!</f>
        <v>#REF!</v>
      </c>
      <c r="BH145" s="36" t="e">
        <f>X145*#REF!</f>
        <v>#REF!</v>
      </c>
    </row>
    <row r="146" spans="1:60" s="36" customFormat="1" ht="15">
      <c r="A146" s="28">
        <f>1+A145</f>
        <v>129</v>
      </c>
      <c r="B146" s="42" t="s">
        <v>125</v>
      </c>
      <c r="C146" s="44">
        <v>0.17499999999999999</v>
      </c>
      <c r="D146" s="44"/>
      <c r="E146" s="44"/>
      <c r="F146" s="44"/>
      <c r="G146" s="30"/>
      <c r="H146" s="44"/>
      <c r="I146" s="44"/>
      <c r="J146" s="44"/>
      <c r="K146" s="44"/>
      <c r="L146" s="44"/>
      <c r="M146" s="15">
        <v>4.8000000000000001E-2</v>
      </c>
      <c r="N146" s="15">
        <v>1.4999999999999999E-2</v>
      </c>
      <c r="O146" s="30"/>
      <c r="P146" s="15"/>
      <c r="Q146" s="15"/>
      <c r="R146" s="15"/>
      <c r="S146" s="15"/>
      <c r="T146" s="15"/>
      <c r="U146" s="15"/>
      <c r="V146" s="30">
        <v>0.23799999999999999</v>
      </c>
      <c r="W146" s="15">
        <v>1.2E-2</v>
      </c>
      <c r="X146" s="15">
        <v>0.05</v>
      </c>
      <c r="Y146" s="31">
        <v>0.3</v>
      </c>
      <c r="Z146" s="33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4" t="e">
        <f>Y146*#REF!</f>
        <v>#REF!</v>
      </c>
      <c r="AW146" s="36">
        <v>0.63</v>
      </c>
      <c r="AX146" s="35">
        <f t="shared" si="29"/>
        <v>-0.33</v>
      </c>
      <c r="AY146" s="35">
        <v>0.6175806451612903</v>
      </c>
      <c r="AZ146" s="39">
        <f t="shared" si="30"/>
        <v>0.31758064516129031</v>
      </c>
      <c r="BB146" s="36">
        <v>0.77</v>
      </c>
      <c r="BC146" s="35">
        <v>0.81</v>
      </c>
      <c r="BD146" s="35">
        <f t="shared" si="31"/>
        <v>-0.51</v>
      </c>
      <c r="BE146" s="36">
        <v>0.6</v>
      </c>
      <c r="BG146" s="36" t="e">
        <f>Y146*#REF!</f>
        <v>#REF!</v>
      </c>
      <c r="BH146" s="36" t="e">
        <f>X146*#REF!</f>
        <v>#REF!</v>
      </c>
    </row>
    <row r="147" spans="1:60" s="36" customFormat="1" ht="15">
      <c r="A147" s="28">
        <f t="shared" ref="A147:A194" si="32">1+A146</f>
        <v>130</v>
      </c>
      <c r="B147" s="42" t="s">
        <v>214</v>
      </c>
      <c r="C147" s="44">
        <v>0.11600000000000001</v>
      </c>
      <c r="D147" s="44"/>
      <c r="E147" s="44"/>
      <c r="F147" s="44"/>
      <c r="G147" s="30"/>
      <c r="H147" s="44"/>
      <c r="I147" s="44"/>
      <c r="J147" s="44"/>
      <c r="K147" s="44"/>
      <c r="L147" s="44"/>
      <c r="M147" s="15">
        <v>7.2999999999999995E-2</v>
      </c>
      <c r="N147" s="15"/>
      <c r="O147" s="30"/>
      <c r="P147" s="15"/>
      <c r="Q147" s="15"/>
      <c r="R147" s="15"/>
      <c r="S147" s="15"/>
      <c r="T147" s="15"/>
      <c r="U147" s="15"/>
      <c r="V147" s="30">
        <v>0.189</v>
      </c>
      <c r="W147" s="15">
        <v>8.9999999999999993E-3</v>
      </c>
      <c r="X147" s="15">
        <v>0.04</v>
      </c>
      <c r="Y147" s="31">
        <v>0.24</v>
      </c>
      <c r="Z147" s="33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4" t="e">
        <f>Y147*#REF!</f>
        <v>#REF!</v>
      </c>
      <c r="AW147" s="36">
        <v>0.71</v>
      </c>
      <c r="AX147" s="35">
        <f t="shared" si="29"/>
        <v>-0.47</v>
      </c>
      <c r="AY147" s="35">
        <v>0.69096774193548394</v>
      </c>
      <c r="AZ147" s="39">
        <f t="shared" si="30"/>
        <v>0.45096774193548395</v>
      </c>
      <c r="BB147" s="36">
        <v>0.81</v>
      </c>
      <c r="BC147" s="35">
        <v>0.81</v>
      </c>
      <c r="BD147" s="35">
        <f t="shared" si="31"/>
        <v>-0.57000000000000006</v>
      </c>
      <c r="BE147" s="36">
        <v>0.39</v>
      </c>
      <c r="BG147" s="36" t="e">
        <f>Y147*#REF!</f>
        <v>#REF!</v>
      </c>
      <c r="BH147" s="36" t="e">
        <f>X147*#REF!</f>
        <v>#REF!</v>
      </c>
    </row>
    <row r="148" spans="1:60" s="36" customFormat="1" ht="15">
      <c r="A148" s="28">
        <f t="shared" si="32"/>
        <v>131</v>
      </c>
      <c r="B148" s="42" t="s">
        <v>163</v>
      </c>
      <c r="C148" s="44">
        <v>0.63900000000000001</v>
      </c>
      <c r="D148" s="44"/>
      <c r="E148" s="44"/>
      <c r="F148" s="44"/>
      <c r="G148" s="30">
        <v>0.41600000000000004</v>
      </c>
      <c r="H148" s="44">
        <v>0.19800000000000001</v>
      </c>
      <c r="I148" s="44">
        <v>0.19800000000000001</v>
      </c>
      <c r="J148" s="44"/>
      <c r="K148" s="44"/>
      <c r="L148" s="44">
        <v>0.02</v>
      </c>
      <c r="M148" s="15">
        <v>7.1999999999999995E-2</v>
      </c>
      <c r="N148" s="15">
        <v>4.3999999999999997E-2</v>
      </c>
      <c r="O148" s="30"/>
      <c r="P148" s="15"/>
      <c r="Q148" s="15"/>
      <c r="R148" s="15"/>
      <c r="S148" s="15"/>
      <c r="T148" s="15">
        <v>0.20300000000000001</v>
      </c>
      <c r="U148" s="15"/>
      <c r="V148" s="30">
        <v>1.3740000000000003</v>
      </c>
      <c r="W148" s="15">
        <v>6.9000000000000006E-2</v>
      </c>
      <c r="X148" s="15">
        <v>0.28899999999999998</v>
      </c>
      <c r="Y148" s="31">
        <v>1.73</v>
      </c>
      <c r="Z148" s="33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4" t="e">
        <f>Y148*#REF!</f>
        <v>#REF!</v>
      </c>
      <c r="AW148" s="36">
        <v>1.0900000000000001</v>
      </c>
      <c r="AX148" s="35">
        <f t="shared" si="29"/>
        <v>0.6399999999999999</v>
      </c>
      <c r="AY148" s="35">
        <v>1.0770967741935487</v>
      </c>
      <c r="AZ148" s="39">
        <f t="shared" si="30"/>
        <v>-0.65290322580645133</v>
      </c>
      <c r="BB148" s="36">
        <v>1.34</v>
      </c>
      <c r="BC148" s="35">
        <v>1.6</v>
      </c>
      <c r="BD148" s="35">
        <f t="shared" si="31"/>
        <v>0.12999999999999989</v>
      </c>
      <c r="BE148" s="36">
        <v>1.33</v>
      </c>
      <c r="BG148" s="36" t="e">
        <f>Y148*#REF!</f>
        <v>#REF!</v>
      </c>
      <c r="BH148" s="36" t="e">
        <f>X148*#REF!</f>
        <v>#REF!</v>
      </c>
    </row>
    <row r="149" spans="1:60" s="36" customFormat="1" ht="15">
      <c r="A149" s="28">
        <f t="shared" si="32"/>
        <v>132</v>
      </c>
      <c r="B149" s="42" t="s">
        <v>185</v>
      </c>
      <c r="C149" s="44">
        <v>0.45700000000000002</v>
      </c>
      <c r="D149" s="44"/>
      <c r="E149" s="44"/>
      <c r="F149" s="44"/>
      <c r="G149" s="30">
        <v>0.25600000000000001</v>
      </c>
      <c r="H149" s="44">
        <v>0</v>
      </c>
      <c r="I149" s="44">
        <v>0</v>
      </c>
      <c r="J149" s="44">
        <v>0.23599999999999999</v>
      </c>
      <c r="K149" s="44"/>
      <c r="L149" s="44">
        <v>0.02</v>
      </c>
      <c r="M149" s="15">
        <v>6.3E-2</v>
      </c>
      <c r="N149" s="15">
        <v>0.16400000000000001</v>
      </c>
      <c r="O149" s="30"/>
      <c r="P149" s="15"/>
      <c r="Q149" s="15"/>
      <c r="R149" s="15"/>
      <c r="S149" s="15"/>
      <c r="T149" s="15">
        <v>0.17899999999999999</v>
      </c>
      <c r="U149" s="15"/>
      <c r="V149" s="30">
        <v>1.119</v>
      </c>
      <c r="W149" s="15">
        <v>5.6000000000000001E-2</v>
      </c>
      <c r="X149" s="15">
        <v>0.23499999999999999</v>
      </c>
      <c r="Y149" s="31">
        <v>1.41</v>
      </c>
      <c r="Z149" s="33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4" t="e">
        <f>Y149*#REF!</f>
        <v>#REF!</v>
      </c>
      <c r="AW149" s="36">
        <v>0.69</v>
      </c>
      <c r="AX149" s="35">
        <f t="shared" si="29"/>
        <v>0.72</v>
      </c>
      <c r="AY149" s="35">
        <v>0.68080645161290321</v>
      </c>
      <c r="AZ149" s="39">
        <f t="shared" si="30"/>
        <v>-0.72919354838709671</v>
      </c>
      <c r="BB149" s="36">
        <v>0.87</v>
      </c>
      <c r="BC149" s="35">
        <v>0.96</v>
      </c>
      <c r="BD149" s="35">
        <f t="shared" si="31"/>
        <v>0.44999999999999996</v>
      </c>
      <c r="BE149" s="36">
        <v>0.89</v>
      </c>
      <c r="BG149" s="36" t="e">
        <f>Y149*#REF!</f>
        <v>#REF!</v>
      </c>
      <c r="BH149" s="36" t="e">
        <f>X149*#REF!</f>
        <v>#REF!</v>
      </c>
    </row>
    <row r="150" spans="1:60" s="36" customFormat="1" ht="15">
      <c r="A150" s="28">
        <f t="shared" si="32"/>
        <v>133</v>
      </c>
      <c r="B150" s="42" t="s">
        <v>126</v>
      </c>
      <c r="C150" s="44">
        <v>0.49299999999999999</v>
      </c>
      <c r="D150" s="44"/>
      <c r="E150" s="44"/>
      <c r="F150" s="44"/>
      <c r="G150" s="30">
        <v>0.51600000000000001</v>
      </c>
      <c r="H150" s="44">
        <v>0.248</v>
      </c>
      <c r="I150" s="44">
        <v>0.248</v>
      </c>
      <c r="J150" s="44"/>
      <c r="K150" s="44"/>
      <c r="L150" s="44">
        <v>0.02</v>
      </c>
      <c r="M150" s="15">
        <v>6.3E-2</v>
      </c>
      <c r="N150" s="15">
        <v>0.01</v>
      </c>
      <c r="O150" s="30"/>
      <c r="P150" s="15"/>
      <c r="Q150" s="15"/>
      <c r="R150" s="15"/>
      <c r="S150" s="15"/>
      <c r="T150" s="15"/>
      <c r="U150" s="15"/>
      <c r="V150" s="30">
        <v>1.0819999999999999</v>
      </c>
      <c r="W150" s="15">
        <v>5.3999999999999999E-2</v>
      </c>
      <c r="X150" s="15">
        <v>0.22700000000000001</v>
      </c>
      <c r="Y150" s="31">
        <v>1.36</v>
      </c>
      <c r="Z150" s="33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4" t="e">
        <f>Y150*#REF!</f>
        <v>#REF!</v>
      </c>
      <c r="AW150" s="36">
        <v>1.29</v>
      </c>
      <c r="AX150" s="35">
        <f t="shared" si="29"/>
        <v>7.0000000000000062E-2</v>
      </c>
      <c r="AY150" s="35">
        <v>1.2690322580645159</v>
      </c>
      <c r="AZ150" s="39">
        <f t="shared" si="30"/>
        <v>-9.0967741935484181E-2</v>
      </c>
      <c r="BB150" s="36">
        <v>1.54</v>
      </c>
      <c r="BC150" s="35">
        <v>1.57</v>
      </c>
      <c r="BD150" s="35">
        <f t="shared" si="31"/>
        <v>-0.20999999999999996</v>
      </c>
      <c r="BE150" s="36">
        <v>1.22</v>
      </c>
      <c r="BG150" s="36" t="e">
        <f>Y150*#REF!</f>
        <v>#REF!</v>
      </c>
      <c r="BH150" s="36" t="e">
        <f>X150*#REF!</f>
        <v>#REF!</v>
      </c>
    </row>
    <row r="151" spans="1:60" s="36" customFormat="1" ht="15">
      <c r="A151" s="28">
        <f t="shared" si="32"/>
        <v>134</v>
      </c>
      <c r="B151" s="42" t="s">
        <v>127</v>
      </c>
      <c r="C151" s="44">
        <v>1.0760000000000001</v>
      </c>
      <c r="D151" s="44"/>
      <c r="E151" s="44"/>
      <c r="F151" s="44"/>
      <c r="G151" s="30">
        <v>0.45400000000000001</v>
      </c>
      <c r="H151" s="44">
        <v>0.217</v>
      </c>
      <c r="I151" s="44">
        <v>0.217</v>
      </c>
      <c r="J151" s="44"/>
      <c r="K151" s="44"/>
      <c r="L151" s="44">
        <v>0.02</v>
      </c>
      <c r="M151" s="15">
        <v>5.5E-2</v>
      </c>
      <c r="N151" s="15">
        <v>0.14499999999999999</v>
      </c>
      <c r="O151" s="30"/>
      <c r="P151" s="15"/>
      <c r="Q151" s="15"/>
      <c r="R151" s="15"/>
      <c r="S151" s="15"/>
      <c r="T151" s="15">
        <v>0.113</v>
      </c>
      <c r="U151" s="15"/>
      <c r="V151" s="30">
        <v>1.843</v>
      </c>
      <c r="W151" s="15">
        <v>9.1999999999999998E-2</v>
      </c>
      <c r="X151" s="15">
        <v>0.38700000000000001</v>
      </c>
      <c r="Y151" s="31">
        <v>2.3199999999999998</v>
      </c>
      <c r="Z151" s="33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4" t="e">
        <f>Y151*#REF!</f>
        <v>#REF!</v>
      </c>
      <c r="AW151" s="36">
        <v>1.54</v>
      </c>
      <c r="AX151" s="35">
        <f t="shared" si="29"/>
        <v>0.7799999999999998</v>
      </c>
      <c r="AY151" s="35">
        <v>1.5083870967741935</v>
      </c>
      <c r="AZ151" s="39">
        <f t="shared" si="30"/>
        <v>-0.81161290322580637</v>
      </c>
      <c r="BB151" s="36">
        <v>1.86</v>
      </c>
      <c r="BC151" s="35">
        <v>2.0299999999999998</v>
      </c>
      <c r="BD151" s="35">
        <f t="shared" si="31"/>
        <v>0.29000000000000004</v>
      </c>
      <c r="BE151" s="36">
        <v>2.1</v>
      </c>
      <c r="BG151" s="36" t="e">
        <f>Y151*#REF!</f>
        <v>#REF!</v>
      </c>
      <c r="BH151" s="36" t="e">
        <f>X151*#REF!</f>
        <v>#REF!</v>
      </c>
    </row>
    <row r="152" spans="1:60" s="36" customFormat="1" ht="15">
      <c r="A152" s="28">
        <f t="shared" si="32"/>
        <v>135</v>
      </c>
      <c r="B152" s="42" t="s">
        <v>128</v>
      </c>
      <c r="C152" s="44">
        <v>0.76400000000000001</v>
      </c>
      <c r="D152" s="44"/>
      <c r="E152" s="44"/>
      <c r="F152" s="44"/>
      <c r="G152" s="30">
        <v>0.28800000000000003</v>
      </c>
      <c r="H152" s="44">
        <v>0.13400000000000001</v>
      </c>
      <c r="I152" s="44">
        <v>0.13400000000000001</v>
      </c>
      <c r="J152" s="44"/>
      <c r="K152" s="44"/>
      <c r="L152" s="44">
        <v>0.02</v>
      </c>
      <c r="M152" s="15">
        <v>0.06</v>
      </c>
      <c r="N152" s="15">
        <v>0.10100000000000001</v>
      </c>
      <c r="O152" s="30"/>
      <c r="P152" s="15"/>
      <c r="Q152" s="15"/>
      <c r="R152" s="15"/>
      <c r="S152" s="15"/>
      <c r="T152" s="15">
        <v>0.26600000000000001</v>
      </c>
      <c r="U152" s="15"/>
      <c r="V152" s="30">
        <v>1.4790000000000001</v>
      </c>
      <c r="W152" s="15">
        <v>7.3999999999999996E-2</v>
      </c>
      <c r="X152" s="15">
        <v>0.311</v>
      </c>
      <c r="Y152" s="31">
        <v>1.86</v>
      </c>
      <c r="Z152" s="33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4" t="e">
        <f>Y152*#REF!</f>
        <v>#REF!</v>
      </c>
      <c r="AW152" s="36">
        <v>1.07</v>
      </c>
      <c r="AX152" s="35">
        <f t="shared" si="29"/>
        <v>0.79</v>
      </c>
      <c r="AY152" s="35">
        <v>1.0511290322580649</v>
      </c>
      <c r="AZ152" s="39">
        <f t="shared" si="30"/>
        <v>-0.80887096774193523</v>
      </c>
      <c r="BB152" s="36">
        <v>1.29</v>
      </c>
      <c r="BC152" s="35">
        <v>1.38</v>
      </c>
      <c r="BD152" s="35">
        <f t="shared" si="31"/>
        <v>0.4800000000000002</v>
      </c>
      <c r="BE152" s="36">
        <v>1.1399999999999999</v>
      </c>
      <c r="BG152" s="36" t="e">
        <f>Y152*#REF!</f>
        <v>#REF!</v>
      </c>
      <c r="BH152" s="36" t="e">
        <f>X152*#REF!</f>
        <v>#REF!</v>
      </c>
    </row>
    <row r="153" spans="1:60" s="36" customFormat="1" ht="15">
      <c r="A153" s="28">
        <f t="shared" si="32"/>
        <v>136</v>
      </c>
      <c r="B153" s="42" t="s">
        <v>129</v>
      </c>
      <c r="C153" s="44">
        <v>1.181</v>
      </c>
      <c r="D153" s="44"/>
      <c r="E153" s="44"/>
      <c r="F153" s="44"/>
      <c r="G153" s="30">
        <v>0.35200000000000004</v>
      </c>
      <c r="H153" s="44">
        <v>0.16600000000000001</v>
      </c>
      <c r="I153" s="44">
        <v>0.16600000000000001</v>
      </c>
      <c r="J153" s="44"/>
      <c r="K153" s="44"/>
      <c r="L153" s="44">
        <v>0.02</v>
      </c>
      <c r="M153" s="15">
        <v>4.2000000000000003E-2</v>
      </c>
      <c r="N153" s="15">
        <v>0.114</v>
      </c>
      <c r="O153" s="30"/>
      <c r="P153" s="15"/>
      <c r="Q153" s="15"/>
      <c r="R153" s="15"/>
      <c r="S153" s="15"/>
      <c r="T153" s="15">
        <v>8.6999999999999994E-2</v>
      </c>
      <c r="U153" s="15"/>
      <c r="V153" s="30">
        <v>1.7760000000000002</v>
      </c>
      <c r="W153" s="15">
        <v>8.8999999999999996E-2</v>
      </c>
      <c r="X153" s="15">
        <v>0.373</v>
      </c>
      <c r="Y153" s="31">
        <v>2.2400000000000002</v>
      </c>
      <c r="Z153" s="33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4" t="e">
        <f>Y153*#REF!</f>
        <v>#REF!</v>
      </c>
      <c r="AW153" s="36">
        <v>1.3</v>
      </c>
      <c r="AX153" s="35">
        <f t="shared" si="29"/>
        <v>0.94000000000000017</v>
      </c>
      <c r="AY153" s="35">
        <v>1.2724193548387095</v>
      </c>
      <c r="AZ153" s="39">
        <f t="shared" si="30"/>
        <v>-0.96758064516129072</v>
      </c>
      <c r="BB153" s="36">
        <v>1.5</v>
      </c>
      <c r="BC153" s="35">
        <v>1.66</v>
      </c>
      <c r="BD153" s="35">
        <f t="shared" si="31"/>
        <v>0.58000000000000029</v>
      </c>
      <c r="BE153" s="36">
        <v>1.34</v>
      </c>
      <c r="BG153" s="36" t="e">
        <f>Y153*#REF!</f>
        <v>#REF!</v>
      </c>
      <c r="BH153" s="36" t="e">
        <f>X153*#REF!</f>
        <v>#REF!</v>
      </c>
    </row>
    <row r="154" spans="1:60" s="36" customFormat="1" ht="15">
      <c r="A154" s="28">
        <f t="shared" si="32"/>
        <v>137</v>
      </c>
      <c r="B154" s="42" t="s">
        <v>130</v>
      </c>
      <c r="C154" s="44">
        <v>0.38700000000000001</v>
      </c>
      <c r="D154" s="44"/>
      <c r="E154" s="44"/>
      <c r="F154" s="44"/>
      <c r="G154" s="30">
        <v>0.51600000000000001</v>
      </c>
      <c r="H154" s="44">
        <v>0.248</v>
      </c>
      <c r="I154" s="44">
        <v>0.248</v>
      </c>
      <c r="J154" s="44"/>
      <c r="K154" s="44"/>
      <c r="L154" s="44">
        <v>0.02</v>
      </c>
      <c r="M154" s="15">
        <v>6.3E-2</v>
      </c>
      <c r="N154" s="15">
        <v>2.5000000000000001E-2</v>
      </c>
      <c r="O154" s="30"/>
      <c r="P154" s="15"/>
      <c r="Q154" s="15"/>
      <c r="R154" s="15"/>
      <c r="S154" s="15"/>
      <c r="T154" s="15">
        <v>0.14399999999999999</v>
      </c>
      <c r="U154" s="15"/>
      <c r="V154" s="30">
        <v>1.1349999999999998</v>
      </c>
      <c r="W154" s="15">
        <v>5.7000000000000002E-2</v>
      </c>
      <c r="X154" s="15">
        <v>0.23799999999999999</v>
      </c>
      <c r="Y154" s="31">
        <v>1.43</v>
      </c>
      <c r="Z154" s="33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4" t="e">
        <f>Y154*#REF!</f>
        <v>#REF!</v>
      </c>
      <c r="AW154" s="36">
        <v>1.1000000000000001</v>
      </c>
      <c r="AX154" s="35">
        <f t="shared" si="29"/>
        <v>0.32999999999999985</v>
      </c>
      <c r="AY154" s="35">
        <v>1.082741935483871</v>
      </c>
      <c r="AZ154" s="39">
        <f t="shared" si="30"/>
        <v>-0.34725806451612895</v>
      </c>
      <c r="BB154" s="36">
        <v>1.48</v>
      </c>
      <c r="BC154" s="35">
        <v>1.52</v>
      </c>
      <c r="BD154" s="35">
        <f t="shared" si="31"/>
        <v>-9.000000000000008E-2</v>
      </c>
      <c r="BE154" s="36">
        <v>1.34</v>
      </c>
      <c r="BG154" s="36" t="e">
        <f>Y154*#REF!</f>
        <v>#REF!</v>
      </c>
      <c r="BH154" s="36" t="e">
        <f>X154*#REF!</f>
        <v>#REF!</v>
      </c>
    </row>
    <row r="155" spans="1:60" s="36" customFormat="1" ht="15">
      <c r="A155" s="28">
        <f t="shared" si="32"/>
        <v>138</v>
      </c>
      <c r="B155" s="42" t="s">
        <v>131</v>
      </c>
      <c r="C155" s="44">
        <v>1.145</v>
      </c>
      <c r="D155" s="44"/>
      <c r="E155" s="44"/>
      <c r="F155" s="44"/>
      <c r="G155" s="30">
        <v>0.49199999999999999</v>
      </c>
      <c r="H155" s="44">
        <v>0.23599999999999999</v>
      </c>
      <c r="I155" s="44">
        <v>0.23599999999999999</v>
      </c>
      <c r="J155" s="44"/>
      <c r="K155" s="44"/>
      <c r="L155" s="44">
        <v>0.02</v>
      </c>
      <c r="M155" s="15">
        <v>0.06</v>
      </c>
      <c r="N155" s="15">
        <v>2.1999999999999999E-2</v>
      </c>
      <c r="O155" s="30"/>
      <c r="P155" s="15"/>
      <c r="Q155" s="15"/>
      <c r="R155" s="15"/>
      <c r="S155" s="15"/>
      <c r="T155" s="15">
        <v>0.13100000000000001</v>
      </c>
      <c r="U155" s="15"/>
      <c r="V155" s="30">
        <v>1.85</v>
      </c>
      <c r="W155" s="15">
        <v>9.2999999999999999E-2</v>
      </c>
      <c r="X155" s="15">
        <v>0.38900000000000001</v>
      </c>
      <c r="Y155" s="31">
        <v>2.33</v>
      </c>
      <c r="Z155" s="33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4" t="e">
        <f>Y155*#REF!</f>
        <v>#REF!</v>
      </c>
      <c r="AW155" s="36">
        <v>1.43</v>
      </c>
      <c r="AX155" s="35">
        <f t="shared" si="29"/>
        <v>0.90000000000000013</v>
      </c>
      <c r="AY155" s="35">
        <v>1.3999999999999997</v>
      </c>
      <c r="AZ155" s="39">
        <f t="shared" si="30"/>
        <v>-0.93000000000000038</v>
      </c>
      <c r="BB155" s="36">
        <v>1.64</v>
      </c>
      <c r="BC155" s="35">
        <v>1.8</v>
      </c>
      <c r="BD155" s="35">
        <f t="shared" si="31"/>
        <v>0.53</v>
      </c>
      <c r="BE155" s="36">
        <v>1.53</v>
      </c>
      <c r="BG155" s="36" t="e">
        <f>Y155*#REF!</f>
        <v>#REF!</v>
      </c>
      <c r="BH155" s="36" t="e">
        <f>X155*#REF!</f>
        <v>#REF!</v>
      </c>
    </row>
    <row r="156" spans="1:60" s="36" customFormat="1" ht="15">
      <c r="A156" s="28">
        <f t="shared" si="32"/>
        <v>139</v>
      </c>
      <c r="B156" s="42" t="s">
        <v>215</v>
      </c>
      <c r="C156" s="44">
        <v>0.112</v>
      </c>
      <c r="D156" s="44"/>
      <c r="E156" s="44"/>
      <c r="F156" s="44"/>
      <c r="G156" s="30">
        <v>0.65100000000000002</v>
      </c>
      <c r="H156" s="44">
        <v>0.216</v>
      </c>
      <c r="I156" s="44">
        <v>0.216</v>
      </c>
      <c r="J156" s="44">
        <v>0.19900000000000001</v>
      </c>
      <c r="K156" s="44"/>
      <c r="L156" s="44">
        <v>0.02</v>
      </c>
      <c r="M156" s="15">
        <v>5.5E-2</v>
      </c>
      <c r="N156" s="15">
        <v>0.17599999999999999</v>
      </c>
      <c r="O156" s="30"/>
      <c r="P156" s="15"/>
      <c r="Q156" s="15"/>
      <c r="R156" s="15"/>
      <c r="S156" s="15"/>
      <c r="T156" s="15">
        <v>0.127</v>
      </c>
      <c r="U156" s="15"/>
      <c r="V156" s="30">
        <v>1.121</v>
      </c>
      <c r="W156" s="15">
        <v>5.6000000000000001E-2</v>
      </c>
      <c r="X156" s="15">
        <v>0.23499999999999999</v>
      </c>
      <c r="Y156" s="31">
        <v>1.41</v>
      </c>
      <c r="Z156" s="33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4" t="e">
        <f>Y156*#REF!</f>
        <v>#REF!</v>
      </c>
      <c r="AW156" s="36">
        <v>0.78</v>
      </c>
      <c r="AX156" s="35">
        <f t="shared" si="29"/>
        <v>0.62999999999999989</v>
      </c>
      <c r="AY156" s="35">
        <v>0.76096774193548367</v>
      </c>
      <c r="AZ156" s="39">
        <f t="shared" si="30"/>
        <v>-0.64903225806451625</v>
      </c>
      <c r="BB156" s="36">
        <v>0.98</v>
      </c>
      <c r="BC156" s="35">
        <v>0.98</v>
      </c>
      <c r="BD156" s="35">
        <f t="shared" si="31"/>
        <v>0.42999999999999994</v>
      </c>
      <c r="BE156" s="36">
        <v>0.88</v>
      </c>
      <c r="BG156" s="36" t="e">
        <f>Y156*#REF!</f>
        <v>#REF!</v>
      </c>
      <c r="BH156" s="36" t="e">
        <f>X156*#REF!</f>
        <v>#REF!</v>
      </c>
    </row>
    <row r="157" spans="1:60" s="36" customFormat="1" ht="15">
      <c r="A157" s="28">
        <f t="shared" si="32"/>
        <v>140</v>
      </c>
      <c r="B157" s="42" t="s">
        <v>186</v>
      </c>
      <c r="C157" s="44">
        <v>0.61499999999999999</v>
      </c>
      <c r="D157" s="44"/>
      <c r="E157" s="44"/>
      <c r="F157" s="44"/>
      <c r="G157" s="30">
        <v>0.34600000000000003</v>
      </c>
      <c r="H157" s="44">
        <v>0.16300000000000001</v>
      </c>
      <c r="I157" s="44">
        <v>0.16300000000000001</v>
      </c>
      <c r="J157" s="44"/>
      <c r="K157" s="44"/>
      <c r="L157" s="44">
        <v>0.02</v>
      </c>
      <c r="M157" s="15">
        <v>9.7000000000000003E-2</v>
      </c>
      <c r="N157" s="15">
        <v>0.10299999999999999</v>
      </c>
      <c r="O157" s="30"/>
      <c r="P157" s="15"/>
      <c r="Q157" s="15"/>
      <c r="R157" s="15"/>
      <c r="S157" s="15"/>
      <c r="T157" s="15">
        <v>8.4000000000000005E-2</v>
      </c>
      <c r="U157" s="15"/>
      <c r="V157" s="30">
        <v>1.2450000000000001</v>
      </c>
      <c r="W157" s="15">
        <v>6.2E-2</v>
      </c>
      <c r="X157" s="15">
        <v>0.26100000000000001</v>
      </c>
      <c r="Y157" s="31">
        <v>1.57</v>
      </c>
      <c r="Z157" s="33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4" t="e">
        <f>Y157*#REF!</f>
        <v>#REF!</v>
      </c>
      <c r="AW157" s="36">
        <v>1.1200000000000001</v>
      </c>
      <c r="AX157" s="35">
        <f t="shared" si="29"/>
        <v>0.44999999999999996</v>
      </c>
      <c r="AY157" s="35">
        <v>1.1008064516129035</v>
      </c>
      <c r="AZ157" s="39">
        <f t="shared" si="30"/>
        <v>-0.46919354838709659</v>
      </c>
      <c r="BB157" s="36">
        <v>1.34</v>
      </c>
      <c r="BC157" s="35">
        <v>1.38</v>
      </c>
      <c r="BD157" s="35">
        <f t="shared" si="31"/>
        <v>0.19000000000000017</v>
      </c>
      <c r="BE157" s="36">
        <v>1.2</v>
      </c>
      <c r="BG157" s="36" t="e">
        <f>Y157*#REF!</f>
        <v>#REF!</v>
      </c>
      <c r="BH157" s="36" t="e">
        <f>X157*#REF!</f>
        <v>#REF!</v>
      </c>
    </row>
    <row r="158" spans="1:60" s="36" customFormat="1" ht="15">
      <c r="A158" s="28">
        <f t="shared" si="32"/>
        <v>141</v>
      </c>
      <c r="B158" s="42" t="s">
        <v>187</v>
      </c>
      <c r="C158" s="44">
        <v>0.123</v>
      </c>
      <c r="D158" s="44"/>
      <c r="E158" s="44"/>
      <c r="F158" s="44"/>
      <c r="G158" s="30">
        <v>0.35200000000000004</v>
      </c>
      <c r="H158" s="44">
        <v>0.16600000000000001</v>
      </c>
      <c r="I158" s="44">
        <v>0.16600000000000001</v>
      </c>
      <c r="J158" s="44"/>
      <c r="K158" s="44"/>
      <c r="L158" s="44">
        <v>0.02</v>
      </c>
      <c r="M158" s="15">
        <v>6.8000000000000005E-2</v>
      </c>
      <c r="N158" s="15">
        <v>0.123</v>
      </c>
      <c r="O158" s="30"/>
      <c r="P158" s="15"/>
      <c r="Q158" s="15"/>
      <c r="R158" s="15"/>
      <c r="S158" s="15"/>
      <c r="T158" s="15">
        <v>0.14299999999999999</v>
      </c>
      <c r="U158" s="15"/>
      <c r="V158" s="30">
        <v>0.80900000000000005</v>
      </c>
      <c r="W158" s="15">
        <v>0.04</v>
      </c>
      <c r="X158" s="15">
        <v>0.17</v>
      </c>
      <c r="Y158" s="31">
        <v>1.02</v>
      </c>
      <c r="Z158" s="33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4" t="e">
        <f>Y158*#REF!</f>
        <v>#REF!</v>
      </c>
      <c r="AW158" s="36">
        <v>0.85</v>
      </c>
      <c r="AX158" s="35">
        <f t="shared" si="29"/>
        <v>0.17000000000000004</v>
      </c>
      <c r="AY158" s="35">
        <v>0.83322580645161304</v>
      </c>
      <c r="AZ158" s="39">
        <f t="shared" si="30"/>
        <v>-0.18677419354838698</v>
      </c>
      <c r="BB158" s="36">
        <v>1.01</v>
      </c>
      <c r="BC158" s="35">
        <v>1.01</v>
      </c>
      <c r="BD158" s="35">
        <f t="shared" si="31"/>
        <v>1.0000000000000009E-2</v>
      </c>
      <c r="BE158" s="36">
        <v>0.87</v>
      </c>
      <c r="BG158" s="36" t="e">
        <f>Y158*#REF!</f>
        <v>#REF!</v>
      </c>
      <c r="BH158" s="36" t="e">
        <f>X158*#REF!</f>
        <v>#REF!</v>
      </c>
    </row>
    <row r="159" spans="1:60" s="36" customFormat="1" ht="15">
      <c r="A159" s="28">
        <f t="shared" si="32"/>
        <v>142</v>
      </c>
      <c r="B159" s="42" t="s">
        <v>188</v>
      </c>
      <c r="C159" s="44">
        <v>0.317</v>
      </c>
      <c r="D159" s="44"/>
      <c r="E159" s="44"/>
      <c r="F159" s="44"/>
      <c r="G159" s="30">
        <v>0.41000000000000003</v>
      </c>
      <c r="H159" s="44">
        <v>0.19500000000000001</v>
      </c>
      <c r="I159" s="44">
        <v>0.19500000000000001</v>
      </c>
      <c r="J159" s="44"/>
      <c r="K159" s="44"/>
      <c r="L159" s="44">
        <v>0.02</v>
      </c>
      <c r="M159" s="15">
        <v>6.4000000000000001E-2</v>
      </c>
      <c r="N159" s="15">
        <v>0.17</v>
      </c>
      <c r="O159" s="30"/>
      <c r="P159" s="15"/>
      <c r="Q159" s="15"/>
      <c r="R159" s="15"/>
      <c r="S159" s="15"/>
      <c r="T159" s="15">
        <v>0.189</v>
      </c>
      <c r="U159" s="15"/>
      <c r="V159" s="30">
        <v>1.1500000000000001</v>
      </c>
      <c r="W159" s="15">
        <v>5.8000000000000003E-2</v>
      </c>
      <c r="X159" s="15">
        <v>0.24199999999999999</v>
      </c>
      <c r="Y159" s="31">
        <v>1.45</v>
      </c>
      <c r="Z159" s="33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4" t="e">
        <f>Y159*#REF!</f>
        <v>#REF!</v>
      </c>
      <c r="AW159" s="36">
        <v>0.79</v>
      </c>
      <c r="AX159" s="35">
        <f t="shared" si="29"/>
        <v>0.65999999999999992</v>
      </c>
      <c r="AY159" s="35">
        <v>0.77564516129032246</v>
      </c>
      <c r="AZ159" s="39">
        <f t="shared" si="30"/>
        <v>-0.6743548387096775</v>
      </c>
      <c r="BB159" s="36">
        <v>1.02</v>
      </c>
      <c r="BC159" s="35">
        <v>1.02</v>
      </c>
      <c r="BD159" s="35">
        <f t="shared" si="31"/>
        <v>0.42999999999999994</v>
      </c>
      <c r="BE159" s="36">
        <v>0.82</v>
      </c>
      <c r="BG159" s="36" t="e">
        <f>Y159*#REF!</f>
        <v>#REF!</v>
      </c>
      <c r="BH159" s="36" t="e">
        <f>X159*#REF!</f>
        <v>#REF!</v>
      </c>
    </row>
    <row r="160" spans="1:60" s="36" customFormat="1" ht="15">
      <c r="A160" s="28">
        <f t="shared" si="32"/>
        <v>143</v>
      </c>
      <c r="B160" s="42" t="s">
        <v>189</v>
      </c>
      <c r="C160" s="44">
        <v>0.14199999999999999</v>
      </c>
      <c r="D160" s="44"/>
      <c r="E160" s="44"/>
      <c r="F160" s="44"/>
      <c r="G160" s="30"/>
      <c r="H160" s="44"/>
      <c r="I160" s="44"/>
      <c r="J160" s="44"/>
      <c r="K160" s="44"/>
      <c r="L160" s="44"/>
      <c r="M160" s="15">
        <v>5.7000000000000002E-2</v>
      </c>
      <c r="N160" s="15"/>
      <c r="O160" s="30"/>
      <c r="P160" s="15"/>
      <c r="Q160" s="15"/>
      <c r="R160" s="15"/>
      <c r="S160" s="15"/>
      <c r="T160" s="15"/>
      <c r="U160" s="15"/>
      <c r="V160" s="30">
        <v>0.19899999999999998</v>
      </c>
      <c r="W160" s="15">
        <v>0.01</v>
      </c>
      <c r="X160" s="15">
        <v>4.2000000000000003E-2</v>
      </c>
      <c r="Y160" s="31">
        <v>0.25</v>
      </c>
      <c r="Z160" s="33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4" t="e">
        <f>Y160*#REF!</f>
        <v>#REF!</v>
      </c>
      <c r="AW160" s="36">
        <v>0.3</v>
      </c>
      <c r="AX160" s="35">
        <f t="shared" si="29"/>
        <v>-4.9999999999999989E-2</v>
      </c>
      <c r="AY160" s="35">
        <v>0.29919354838709677</v>
      </c>
      <c r="AZ160" s="39">
        <f t="shared" si="30"/>
        <v>4.9193548387096775E-2</v>
      </c>
      <c r="BB160" s="36">
        <v>0.4</v>
      </c>
      <c r="BC160" s="35">
        <v>0.4</v>
      </c>
      <c r="BD160" s="35">
        <f t="shared" si="31"/>
        <v>-0.15000000000000002</v>
      </c>
      <c r="BE160" s="36">
        <v>0.26</v>
      </c>
      <c r="BG160" s="36" t="e">
        <f>Y160*#REF!</f>
        <v>#REF!</v>
      </c>
      <c r="BH160" s="36" t="e">
        <f>X160*#REF!</f>
        <v>#REF!</v>
      </c>
    </row>
    <row r="161" spans="1:60" s="36" customFormat="1" ht="15">
      <c r="A161" s="28">
        <f t="shared" si="32"/>
        <v>144</v>
      </c>
      <c r="B161" s="42" t="s">
        <v>132</v>
      </c>
      <c r="C161" s="44">
        <v>0.94799999999999995</v>
      </c>
      <c r="D161" s="44"/>
      <c r="E161" s="44"/>
      <c r="F161" s="44"/>
      <c r="G161" s="30">
        <v>0.30000000000000004</v>
      </c>
      <c r="H161" s="44">
        <v>0.14000000000000001</v>
      </c>
      <c r="I161" s="44">
        <v>0.14000000000000001</v>
      </c>
      <c r="J161" s="44"/>
      <c r="K161" s="44"/>
      <c r="L161" s="44">
        <v>0.02</v>
      </c>
      <c r="M161" s="15">
        <v>5.8999999999999997E-2</v>
      </c>
      <c r="N161" s="15">
        <v>1.9E-2</v>
      </c>
      <c r="O161" s="30"/>
      <c r="P161" s="15"/>
      <c r="Q161" s="15"/>
      <c r="R161" s="15"/>
      <c r="S161" s="15"/>
      <c r="T161" s="15">
        <v>0.32700000000000001</v>
      </c>
      <c r="U161" s="15"/>
      <c r="V161" s="30">
        <v>1.6529999999999998</v>
      </c>
      <c r="W161" s="15">
        <v>8.3000000000000004E-2</v>
      </c>
      <c r="X161" s="15">
        <v>0.34699999999999998</v>
      </c>
      <c r="Y161" s="31">
        <v>2.08</v>
      </c>
      <c r="Z161" s="33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4" t="e">
        <f>Y161*#REF!</f>
        <v>#REF!</v>
      </c>
      <c r="AW161" s="36">
        <v>1.2</v>
      </c>
      <c r="AX161" s="35">
        <f t="shared" si="29"/>
        <v>0.88000000000000012</v>
      </c>
      <c r="AY161" s="35">
        <v>1.1787096774193551</v>
      </c>
      <c r="AZ161" s="39">
        <f t="shared" si="30"/>
        <v>-0.90129032258064501</v>
      </c>
      <c r="BB161" s="36">
        <v>1.51</v>
      </c>
      <c r="BC161" s="35">
        <v>1.67</v>
      </c>
      <c r="BD161" s="35">
        <f t="shared" si="31"/>
        <v>0.41000000000000014</v>
      </c>
      <c r="BE161" s="36">
        <v>1.34</v>
      </c>
      <c r="BG161" s="36" t="e">
        <f>Y161*#REF!</f>
        <v>#REF!</v>
      </c>
      <c r="BH161" s="36" t="e">
        <f>X161*#REF!</f>
        <v>#REF!</v>
      </c>
    </row>
    <row r="162" spans="1:60" s="36" customFormat="1" ht="15">
      <c r="A162" s="28">
        <f t="shared" si="32"/>
        <v>145</v>
      </c>
      <c r="B162" s="42" t="s">
        <v>133</v>
      </c>
      <c r="C162" s="44">
        <v>0.44800000000000001</v>
      </c>
      <c r="D162" s="44"/>
      <c r="E162" s="44"/>
      <c r="F162" s="44"/>
      <c r="G162" s="30">
        <v>0.28800000000000003</v>
      </c>
      <c r="H162" s="44">
        <v>0.13400000000000001</v>
      </c>
      <c r="I162" s="44">
        <v>0.13400000000000001</v>
      </c>
      <c r="J162" s="44"/>
      <c r="K162" s="44"/>
      <c r="L162" s="44">
        <v>0.02</v>
      </c>
      <c r="M162" s="15">
        <v>0.08</v>
      </c>
      <c r="N162" s="15">
        <v>8.9999999999999993E-3</v>
      </c>
      <c r="O162" s="30"/>
      <c r="P162" s="15"/>
      <c r="Q162" s="15"/>
      <c r="R162" s="15"/>
      <c r="S162" s="15"/>
      <c r="T162" s="15">
        <v>0.17</v>
      </c>
      <c r="U162" s="15"/>
      <c r="V162" s="30">
        <v>0.995</v>
      </c>
      <c r="W162" s="15">
        <v>0.05</v>
      </c>
      <c r="X162" s="15">
        <v>0.20899999999999999</v>
      </c>
      <c r="Y162" s="31">
        <v>1.25</v>
      </c>
      <c r="Z162" s="33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4" t="e">
        <f>Y162*#REF!</f>
        <v>#REF!</v>
      </c>
      <c r="AW162" s="36">
        <v>0.66</v>
      </c>
      <c r="AX162" s="35">
        <f t="shared" si="29"/>
        <v>0.59</v>
      </c>
      <c r="AY162" s="35">
        <v>0.65483870967741931</v>
      </c>
      <c r="AZ162" s="39">
        <f t="shared" si="30"/>
        <v>-0.59516129032258069</v>
      </c>
      <c r="BB162" s="36">
        <v>0.78</v>
      </c>
      <c r="BC162" s="35">
        <v>0.88</v>
      </c>
      <c r="BD162" s="35">
        <f t="shared" si="31"/>
        <v>0.37</v>
      </c>
      <c r="BE162" s="36">
        <v>0.65</v>
      </c>
      <c r="BG162" s="36" t="e">
        <f>Y162*#REF!</f>
        <v>#REF!</v>
      </c>
      <c r="BH162" s="36" t="e">
        <f>X162*#REF!</f>
        <v>#REF!</v>
      </c>
    </row>
    <row r="163" spans="1:60" s="36" customFormat="1" ht="15">
      <c r="A163" s="28">
        <f t="shared" si="32"/>
        <v>146</v>
      </c>
      <c r="B163" s="42" t="s">
        <v>134</v>
      </c>
      <c r="C163" s="44">
        <v>0.49299999999999999</v>
      </c>
      <c r="D163" s="44"/>
      <c r="E163" s="44"/>
      <c r="F163" s="44"/>
      <c r="G163" s="30">
        <v>0.40400000000000003</v>
      </c>
      <c r="H163" s="44">
        <v>0.192</v>
      </c>
      <c r="I163" s="44">
        <v>0.192</v>
      </c>
      <c r="J163" s="44"/>
      <c r="K163" s="44"/>
      <c r="L163" s="44">
        <v>0.02</v>
      </c>
      <c r="M163" s="15">
        <v>4.2000000000000003E-2</v>
      </c>
      <c r="N163" s="15">
        <v>2.8000000000000001E-2</v>
      </c>
      <c r="O163" s="30"/>
      <c r="P163" s="15"/>
      <c r="Q163" s="15"/>
      <c r="R163" s="15"/>
      <c r="S163" s="15"/>
      <c r="T163" s="15">
        <v>0.112</v>
      </c>
      <c r="U163" s="15"/>
      <c r="V163" s="30">
        <v>1.0790000000000002</v>
      </c>
      <c r="W163" s="15">
        <v>5.3999999999999999E-2</v>
      </c>
      <c r="X163" s="15">
        <v>0.22700000000000001</v>
      </c>
      <c r="Y163" s="31">
        <v>1.36</v>
      </c>
      <c r="Z163" s="33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4" t="e">
        <f>Y163*#REF!</f>
        <v>#REF!</v>
      </c>
      <c r="AW163" s="36">
        <v>0.89</v>
      </c>
      <c r="AX163" s="35">
        <f t="shared" si="29"/>
        <v>0.47000000000000008</v>
      </c>
      <c r="AY163" s="35">
        <v>0.86822580645161296</v>
      </c>
      <c r="AZ163" s="39">
        <f t="shared" si="30"/>
        <v>-0.49177419354838714</v>
      </c>
      <c r="BB163" s="36">
        <v>1.07</v>
      </c>
      <c r="BC163" s="35">
        <v>1.1100000000000001</v>
      </c>
      <c r="BD163" s="35">
        <f t="shared" si="31"/>
        <v>0.25</v>
      </c>
      <c r="BE163" s="36">
        <v>0.81</v>
      </c>
      <c r="BG163" s="36" t="e">
        <f>Y163*#REF!</f>
        <v>#REF!</v>
      </c>
      <c r="BH163" s="36" t="e">
        <f>X163*#REF!</f>
        <v>#REF!</v>
      </c>
    </row>
    <row r="164" spans="1:60" s="36" customFormat="1" ht="15">
      <c r="A164" s="28">
        <f t="shared" si="32"/>
        <v>147</v>
      </c>
      <c r="B164" s="42" t="s">
        <v>135</v>
      </c>
      <c r="C164" s="44">
        <v>0.75800000000000001</v>
      </c>
      <c r="D164" s="44"/>
      <c r="E164" s="44"/>
      <c r="F164" s="44"/>
      <c r="G164" s="30">
        <v>0.30000000000000004</v>
      </c>
      <c r="H164" s="44">
        <v>0.14000000000000001</v>
      </c>
      <c r="I164" s="44">
        <v>0.14000000000000001</v>
      </c>
      <c r="J164" s="44"/>
      <c r="K164" s="44"/>
      <c r="L164" s="44">
        <v>0.02</v>
      </c>
      <c r="M164" s="15">
        <v>0.06</v>
      </c>
      <c r="N164" s="15">
        <v>8.6999999999999994E-2</v>
      </c>
      <c r="O164" s="30"/>
      <c r="P164" s="15"/>
      <c r="Q164" s="15"/>
      <c r="R164" s="15"/>
      <c r="S164" s="15"/>
      <c r="T164" s="15">
        <v>9.2999999999999999E-2</v>
      </c>
      <c r="U164" s="15"/>
      <c r="V164" s="30">
        <v>1.298</v>
      </c>
      <c r="W164" s="15">
        <v>6.5000000000000002E-2</v>
      </c>
      <c r="X164" s="15">
        <v>0.27300000000000002</v>
      </c>
      <c r="Y164" s="31">
        <v>1.64</v>
      </c>
      <c r="Z164" s="33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4" t="e">
        <f>Y164*#REF!</f>
        <v>#REF!</v>
      </c>
      <c r="AW164" s="36">
        <v>1.04</v>
      </c>
      <c r="AX164" s="35">
        <f t="shared" si="29"/>
        <v>0.59999999999999987</v>
      </c>
      <c r="AY164" s="35">
        <v>1.0229032258064514</v>
      </c>
      <c r="AZ164" s="39">
        <f t="shared" si="30"/>
        <v>-0.61709677419354847</v>
      </c>
      <c r="BB164" s="36">
        <v>1.28</v>
      </c>
      <c r="BC164" s="35">
        <v>1.45</v>
      </c>
      <c r="BD164" s="35">
        <f t="shared" si="31"/>
        <v>0.18999999999999995</v>
      </c>
      <c r="BE164" s="36">
        <v>1.1399999999999999</v>
      </c>
      <c r="BG164" s="36" t="e">
        <f>Y164*#REF!</f>
        <v>#REF!</v>
      </c>
      <c r="BH164" s="36" t="e">
        <f>X164*#REF!</f>
        <v>#REF!</v>
      </c>
    </row>
    <row r="165" spans="1:60" s="36" customFormat="1" ht="15">
      <c r="A165" s="28">
        <f t="shared" si="32"/>
        <v>148</v>
      </c>
      <c r="B165" s="42" t="s">
        <v>136</v>
      </c>
      <c r="C165" s="44">
        <v>0.93300000000000005</v>
      </c>
      <c r="D165" s="44"/>
      <c r="E165" s="44"/>
      <c r="F165" s="44"/>
      <c r="G165" s="30">
        <v>0.53400000000000003</v>
      </c>
      <c r="H165" s="44">
        <v>0.18</v>
      </c>
      <c r="I165" s="44">
        <v>0.18</v>
      </c>
      <c r="J165" s="44">
        <v>0.154</v>
      </c>
      <c r="K165" s="44"/>
      <c r="L165" s="44">
        <v>0.02</v>
      </c>
      <c r="M165" s="15">
        <v>4.2000000000000003E-2</v>
      </c>
      <c r="N165" s="15">
        <v>0.11600000000000001</v>
      </c>
      <c r="O165" s="30"/>
      <c r="P165" s="15"/>
      <c r="Q165" s="15"/>
      <c r="R165" s="15"/>
      <c r="S165" s="15"/>
      <c r="T165" s="15">
        <v>0.29499999999999998</v>
      </c>
      <c r="U165" s="15"/>
      <c r="V165" s="30">
        <v>1.9200000000000002</v>
      </c>
      <c r="W165" s="15">
        <v>9.6000000000000002E-2</v>
      </c>
      <c r="X165" s="15">
        <v>0.40300000000000002</v>
      </c>
      <c r="Y165" s="31">
        <v>2.42</v>
      </c>
      <c r="Z165" s="33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4" t="e">
        <f>Y165*#REF!</f>
        <v>#REF!</v>
      </c>
      <c r="AW165" s="36">
        <v>1.1200000000000001</v>
      </c>
      <c r="AX165" s="35">
        <f t="shared" si="29"/>
        <v>1.2999999999999998</v>
      </c>
      <c r="AY165" s="35">
        <v>1.100806451612903</v>
      </c>
      <c r="AZ165" s="39">
        <f t="shared" si="30"/>
        <v>-1.3191935483870969</v>
      </c>
      <c r="BB165" s="36">
        <v>2.54</v>
      </c>
      <c r="BC165" s="35">
        <v>2.68</v>
      </c>
      <c r="BD165" s="35">
        <f t="shared" si="31"/>
        <v>-0.26000000000000023</v>
      </c>
      <c r="BE165" s="36">
        <v>1.69</v>
      </c>
      <c r="BG165" s="36" t="e">
        <f>Y165*#REF!</f>
        <v>#REF!</v>
      </c>
      <c r="BH165" s="36" t="e">
        <f>X165*#REF!</f>
        <v>#REF!</v>
      </c>
    </row>
    <row r="166" spans="1:60" s="36" customFormat="1" ht="15">
      <c r="A166" s="28">
        <f t="shared" si="32"/>
        <v>149</v>
      </c>
      <c r="B166" s="42" t="s">
        <v>137</v>
      </c>
      <c r="C166" s="44">
        <v>1.137</v>
      </c>
      <c r="D166" s="44"/>
      <c r="E166" s="44"/>
      <c r="F166" s="44"/>
      <c r="G166" s="30">
        <v>0.34600000000000003</v>
      </c>
      <c r="H166" s="44">
        <v>0.16300000000000001</v>
      </c>
      <c r="I166" s="44">
        <v>0.16300000000000001</v>
      </c>
      <c r="J166" s="44"/>
      <c r="K166" s="44"/>
      <c r="L166" s="44">
        <v>0.02</v>
      </c>
      <c r="M166" s="15">
        <v>4.1000000000000002E-2</v>
      </c>
      <c r="N166" s="15">
        <v>0.112</v>
      </c>
      <c r="O166" s="30"/>
      <c r="P166" s="15"/>
      <c r="Q166" s="15"/>
      <c r="R166" s="15"/>
      <c r="S166" s="15"/>
      <c r="T166" s="15">
        <v>0.318</v>
      </c>
      <c r="U166" s="15"/>
      <c r="V166" s="30">
        <v>1.9540000000000002</v>
      </c>
      <c r="W166" s="15">
        <v>9.8000000000000004E-2</v>
      </c>
      <c r="X166" s="15">
        <v>0.41</v>
      </c>
      <c r="Y166" s="31">
        <v>2.46</v>
      </c>
      <c r="Z166" s="33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4" t="e">
        <f>Y166*#REF!</f>
        <v>#REF!</v>
      </c>
      <c r="AW166" s="36">
        <v>1.1299999999999999</v>
      </c>
      <c r="AX166" s="35">
        <f t="shared" si="29"/>
        <v>1.33</v>
      </c>
      <c r="AY166" s="35">
        <v>1.110967741935484</v>
      </c>
      <c r="AZ166" s="39">
        <f t="shared" si="30"/>
        <v>-1.349032258064516</v>
      </c>
      <c r="BB166" s="36">
        <v>1.35</v>
      </c>
      <c r="BC166" s="35">
        <v>1.44</v>
      </c>
      <c r="BD166" s="35">
        <f t="shared" si="31"/>
        <v>1.02</v>
      </c>
      <c r="BE166" s="36">
        <v>1.1499999999999999</v>
      </c>
      <c r="BG166" s="36" t="e">
        <f>Y166*#REF!</f>
        <v>#REF!</v>
      </c>
      <c r="BH166" s="36" t="e">
        <f>X166*#REF!</f>
        <v>#REF!</v>
      </c>
    </row>
    <row r="167" spans="1:60" s="36" customFormat="1" ht="15">
      <c r="A167" s="28">
        <f t="shared" si="32"/>
        <v>150</v>
      </c>
      <c r="B167" s="42" t="s">
        <v>138</v>
      </c>
      <c r="C167" s="44">
        <v>0.52200000000000002</v>
      </c>
      <c r="D167" s="44"/>
      <c r="E167" s="44"/>
      <c r="F167" s="44"/>
      <c r="G167" s="30">
        <v>0.46099999999999997</v>
      </c>
      <c r="H167" s="44">
        <v>0.14699999999999999</v>
      </c>
      <c r="I167" s="44">
        <v>0.14699999999999999</v>
      </c>
      <c r="J167" s="44">
        <v>0.14699999999999999</v>
      </c>
      <c r="K167" s="44"/>
      <c r="L167" s="44">
        <v>0.02</v>
      </c>
      <c r="M167" s="15">
        <v>9.4E-2</v>
      </c>
      <c r="N167" s="15">
        <v>0.04</v>
      </c>
      <c r="O167" s="30"/>
      <c r="P167" s="15"/>
      <c r="Q167" s="15"/>
      <c r="R167" s="15"/>
      <c r="S167" s="15"/>
      <c r="T167" s="15">
        <v>0.16200000000000001</v>
      </c>
      <c r="U167" s="15"/>
      <c r="V167" s="30">
        <v>1.2789999999999999</v>
      </c>
      <c r="W167" s="15">
        <v>6.4000000000000001E-2</v>
      </c>
      <c r="X167" s="15">
        <v>0.26900000000000002</v>
      </c>
      <c r="Y167" s="31">
        <v>1.61</v>
      </c>
      <c r="Z167" s="33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4" t="e">
        <f>Y167*#REF!</f>
        <v>#REF!</v>
      </c>
      <c r="AW167" s="36">
        <v>1.06</v>
      </c>
      <c r="AX167" s="35">
        <f t="shared" si="29"/>
        <v>0.55000000000000004</v>
      </c>
      <c r="AY167" s="35">
        <v>1.0420967741935483</v>
      </c>
      <c r="AZ167" s="39">
        <f t="shared" si="30"/>
        <v>-0.56790322580645181</v>
      </c>
      <c r="BB167" s="36">
        <v>1.3</v>
      </c>
      <c r="BC167" s="35">
        <v>1.42</v>
      </c>
      <c r="BD167" s="35">
        <f t="shared" si="31"/>
        <v>0.19000000000000017</v>
      </c>
      <c r="BE167" s="36">
        <v>1.1000000000000001</v>
      </c>
      <c r="BG167" s="36" t="e">
        <f>Y167*#REF!</f>
        <v>#REF!</v>
      </c>
      <c r="BH167" s="36" t="e">
        <f>X167*#REF!</f>
        <v>#REF!</v>
      </c>
    </row>
    <row r="168" spans="1:60" s="36" customFormat="1" ht="15">
      <c r="A168" s="28">
        <f t="shared" si="32"/>
        <v>151</v>
      </c>
      <c r="B168" s="42" t="s">
        <v>139</v>
      </c>
      <c r="C168" s="44">
        <v>0.62</v>
      </c>
      <c r="D168" s="44"/>
      <c r="E168" s="44"/>
      <c r="F168" s="44"/>
      <c r="G168" s="30">
        <v>0.46399999999999997</v>
      </c>
      <c r="H168" s="44">
        <v>0.14799999999999999</v>
      </c>
      <c r="I168" s="44">
        <v>0.14799999999999999</v>
      </c>
      <c r="J168" s="44">
        <v>0.14799999999999999</v>
      </c>
      <c r="K168" s="44"/>
      <c r="L168" s="44">
        <v>0.02</v>
      </c>
      <c r="M168" s="15">
        <v>9.4E-2</v>
      </c>
      <c r="N168" s="15">
        <v>0.1</v>
      </c>
      <c r="O168" s="30"/>
      <c r="P168" s="15"/>
      <c r="Q168" s="15"/>
      <c r="R168" s="15"/>
      <c r="S168" s="15"/>
      <c r="T168" s="15">
        <v>0.38700000000000001</v>
      </c>
      <c r="U168" s="15"/>
      <c r="V168" s="30">
        <v>1.6650000000000003</v>
      </c>
      <c r="W168" s="15">
        <v>8.3000000000000004E-2</v>
      </c>
      <c r="X168" s="15">
        <v>0.35</v>
      </c>
      <c r="Y168" s="31">
        <v>2.1</v>
      </c>
      <c r="Z168" s="33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4" t="e">
        <f>Y168*#REF!</f>
        <v>#REF!</v>
      </c>
      <c r="AW168" s="36">
        <v>1.1499999999999999</v>
      </c>
      <c r="AX168" s="35">
        <f t="shared" si="29"/>
        <v>0.95000000000000018</v>
      </c>
      <c r="AY168" s="35">
        <v>1.1301612903225804</v>
      </c>
      <c r="AZ168" s="39">
        <f t="shared" si="30"/>
        <v>-0.9698387096774197</v>
      </c>
      <c r="BB168" s="36">
        <v>1.34</v>
      </c>
      <c r="BC168" s="35">
        <v>1.39</v>
      </c>
      <c r="BD168" s="35">
        <f t="shared" si="31"/>
        <v>0.71000000000000019</v>
      </c>
      <c r="BE168" s="36">
        <v>0.98</v>
      </c>
      <c r="BG168" s="36" t="e">
        <f>Y168*#REF!</f>
        <v>#REF!</v>
      </c>
      <c r="BH168" s="36" t="e">
        <f>X168*#REF!</f>
        <v>#REF!</v>
      </c>
    </row>
    <row r="169" spans="1:60" s="36" customFormat="1" ht="15">
      <c r="A169" s="28">
        <f t="shared" si="32"/>
        <v>152</v>
      </c>
      <c r="B169" s="42" t="s">
        <v>140</v>
      </c>
      <c r="C169" s="44">
        <v>1.33</v>
      </c>
      <c r="D169" s="44"/>
      <c r="E169" s="44"/>
      <c r="F169" s="44"/>
      <c r="G169" s="30">
        <v>0.46099999999999997</v>
      </c>
      <c r="H169" s="44">
        <v>0.14699999999999999</v>
      </c>
      <c r="I169" s="44">
        <v>0.14699999999999999</v>
      </c>
      <c r="J169" s="44">
        <v>0.14699999999999999</v>
      </c>
      <c r="K169" s="44"/>
      <c r="L169" s="44">
        <v>0.02</v>
      </c>
      <c r="M169" s="15">
        <v>9.4E-2</v>
      </c>
      <c r="N169" s="15">
        <v>0.10199999999999999</v>
      </c>
      <c r="O169" s="30"/>
      <c r="P169" s="15"/>
      <c r="Q169" s="15"/>
      <c r="R169" s="15"/>
      <c r="S169" s="15"/>
      <c r="T169" s="15">
        <v>0.19700000000000001</v>
      </c>
      <c r="U169" s="15"/>
      <c r="V169" s="30">
        <v>2.1839999999999997</v>
      </c>
      <c r="W169" s="15">
        <v>0.109</v>
      </c>
      <c r="X169" s="15">
        <v>0.45900000000000002</v>
      </c>
      <c r="Y169" s="31">
        <v>2.75</v>
      </c>
      <c r="Z169" s="33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4" t="e">
        <f>Y169*#REF!</f>
        <v>#REF!</v>
      </c>
      <c r="AW169" s="36">
        <v>1.49</v>
      </c>
      <c r="AX169" s="35">
        <f t="shared" si="29"/>
        <v>1.26</v>
      </c>
      <c r="AY169" s="35">
        <v>1.4677419354838708</v>
      </c>
      <c r="AZ169" s="39">
        <f t="shared" si="30"/>
        <v>-1.2822580645161292</v>
      </c>
      <c r="BB169" s="36">
        <v>1.72</v>
      </c>
      <c r="BC169" s="35">
        <v>1.93</v>
      </c>
      <c r="BD169" s="35">
        <f t="shared" si="31"/>
        <v>0.82000000000000006</v>
      </c>
      <c r="BE169" s="36">
        <v>1.6</v>
      </c>
      <c r="BG169" s="36" t="e">
        <f>Y169*#REF!</f>
        <v>#REF!</v>
      </c>
      <c r="BH169" s="36" t="e">
        <f>X169*#REF!</f>
        <v>#REF!</v>
      </c>
    </row>
    <row r="170" spans="1:60" s="36" customFormat="1" ht="15">
      <c r="A170" s="28">
        <f t="shared" si="32"/>
        <v>153</v>
      </c>
      <c r="B170" s="42" t="s">
        <v>141</v>
      </c>
      <c r="C170" s="44">
        <v>0.36</v>
      </c>
      <c r="D170" s="44"/>
      <c r="E170" s="44"/>
      <c r="F170" s="44"/>
      <c r="G170" s="30"/>
      <c r="H170" s="44"/>
      <c r="I170" s="44"/>
      <c r="J170" s="44"/>
      <c r="K170" s="44"/>
      <c r="L170" s="44"/>
      <c r="M170" s="15"/>
      <c r="N170" s="15"/>
      <c r="O170" s="30"/>
      <c r="P170" s="15"/>
      <c r="Q170" s="15"/>
      <c r="R170" s="15"/>
      <c r="S170" s="15"/>
      <c r="T170" s="15"/>
      <c r="U170" s="15"/>
      <c r="V170" s="30">
        <v>0.36</v>
      </c>
      <c r="W170" s="15">
        <v>1.7999999999999999E-2</v>
      </c>
      <c r="X170" s="15">
        <v>7.5999999999999998E-2</v>
      </c>
      <c r="Y170" s="31">
        <v>0.45</v>
      </c>
      <c r="Z170" s="33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4" t="e">
        <f>Y170*#REF!</f>
        <v>#REF!</v>
      </c>
      <c r="AW170" s="36">
        <v>0.45</v>
      </c>
      <c r="AX170" s="35">
        <f t="shared" si="29"/>
        <v>0</v>
      </c>
      <c r="AY170" s="35">
        <v>0.44483870967741934</v>
      </c>
      <c r="AZ170" s="39">
        <f t="shared" si="30"/>
        <v>-5.1612903225806694E-3</v>
      </c>
      <c r="BB170" s="36">
        <v>0.8</v>
      </c>
      <c r="BC170" s="35">
        <v>0.8</v>
      </c>
      <c r="BD170" s="35">
        <f t="shared" si="31"/>
        <v>-0.35000000000000003</v>
      </c>
      <c r="BE170" s="36">
        <v>0.54</v>
      </c>
      <c r="BG170" s="36" t="e">
        <f>Y170*#REF!</f>
        <v>#REF!</v>
      </c>
      <c r="BH170" s="36" t="e">
        <f>X170*#REF!</f>
        <v>#REF!</v>
      </c>
    </row>
    <row r="171" spans="1:60" s="36" customFormat="1" ht="15">
      <c r="A171" s="28">
        <f t="shared" si="32"/>
        <v>154</v>
      </c>
      <c r="B171" s="42" t="s">
        <v>190</v>
      </c>
      <c r="C171" s="44">
        <v>0.10100000000000001</v>
      </c>
      <c r="D171" s="44"/>
      <c r="E171" s="44"/>
      <c r="F171" s="44"/>
      <c r="G171" s="30"/>
      <c r="H171" s="44"/>
      <c r="I171" s="44"/>
      <c r="J171" s="44"/>
      <c r="K171" s="44"/>
      <c r="L171" s="44"/>
      <c r="M171" s="15">
        <v>0.05</v>
      </c>
      <c r="N171" s="15"/>
      <c r="O171" s="30"/>
      <c r="P171" s="15"/>
      <c r="Q171" s="15"/>
      <c r="R171" s="15"/>
      <c r="S171" s="15"/>
      <c r="T171" s="15"/>
      <c r="U171" s="15"/>
      <c r="V171" s="30">
        <v>0.15100000000000002</v>
      </c>
      <c r="W171" s="15">
        <v>8.0000000000000002E-3</v>
      </c>
      <c r="X171" s="15">
        <v>3.2000000000000001E-2</v>
      </c>
      <c r="Y171" s="31">
        <v>0.19</v>
      </c>
      <c r="Z171" s="33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4" t="e">
        <f>Y171*#REF!</f>
        <v>#REF!</v>
      </c>
      <c r="AW171" s="36">
        <v>0.35</v>
      </c>
      <c r="AX171" s="35">
        <f t="shared" si="29"/>
        <v>-0.15999999999999998</v>
      </c>
      <c r="AY171" s="35">
        <v>0.34548387096774191</v>
      </c>
      <c r="AZ171" s="39">
        <f t="shared" si="30"/>
        <v>0.15548387096774191</v>
      </c>
      <c r="BB171" s="36">
        <v>0.43</v>
      </c>
      <c r="BC171" s="35">
        <v>0.43</v>
      </c>
      <c r="BD171" s="35">
        <f t="shared" si="31"/>
        <v>-0.24</v>
      </c>
      <c r="BE171" s="36">
        <v>0.19</v>
      </c>
      <c r="BG171" s="36" t="e">
        <f>Y171*#REF!</f>
        <v>#REF!</v>
      </c>
      <c r="BH171" s="36" t="e">
        <f>X171*#REF!</f>
        <v>#REF!</v>
      </c>
    </row>
    <row r="172" spans="1:60" s="36" customFormat="1" ht="15">
      <c r="A172" s="28">
        <f t="shared" si="32"/>
        <v>155</v>
      </c>
      <c r="B172" s="42" t="s">
        <v>191</v>
      </c>
      <c r="C172" s="44">
        <v>0.151</v>
      </c>
      <c r="D172" s="44"/>
      <c r="E172" s="44"/>
      <c r="F172" s="44"/>
      <c r="G172" s="30"/>
      <c r="H172" s="44"/>
      <c r="I172" s="44"/>
      <c r="J172" s="44"/>
      <c r="K172" s="44"/>
      <c r="L172" s="44"/>
      <c r="M172" s="15">
        <v>5.0999999999999997E-2</v>
      </c>
      <c r="N172" s="15"/>
      <c r="O172" s="30"/>
      <c r="P172" s="15"/>
      <c r="Q172" s="15"/>
      <c r="R172" s="15"/>
      <c r="S172" s="15"/>
      <c r="T172" s="15"/>
      <c r="U172" s="15"/>
      <c r="V172" s="30">
        <v>0.20199999999999999</v>
      </c>
      <c r="W172" s="15">
        <v>0.01</v>
      </c>
      <c r="X172" s="15">
        <v>4.2000000000000003E-2</v>
      </c>
      <c r="Y172" s="31">
        <v>0.25</v>
      </c>
      <c r="Z172" s="33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4" t="e">
        <f>Y172*#REF!</f>
        <v>#REF!</v>
      </c>
      <c r="AW172" s="36">
        <v>0.28999999999999998</v>
      </c>
      <c r="AX172" s="35">
        <f t="shared" si="29"/>
        <v>-3.999999999999998E-2</v>
      </c>
      <c r="AY172" s="35">
        <v>0.29129032258064519</v>
      </c>
      <c r="AZ172" s="39">
        <f t="shared" si="30"/>
        <v>4.1290322580645189E-2</v>
      </c>
      <c r="BB172" s="36">
        <v>0.44</v>
      </c>
      <c r="BC172" s="35">
        <v>0.44</v>
      </c>
      <c r="BD172" s="35">
        <f t="shared" si="31"/>
        <v>-0.19</v>
      </c>
      <c r="BE172" s="36">
        <v>0.3</v>
      </c>
      <c r="BG172" s="36" t="e">
        <f>Y172*#REF!</f>
        <v>#REF!</v>
      </c>
      <c r="BH172" s="36" t="e">
        <f>X172*#REF!</f>
        <v>#REF!</v>
      </c>
    </row>
    <row r="173" spans="1:60" s="36" customFormat="1" ht="15">
      <c r="A173" s="28">
        <f t="shared" si="32"/>
        <v>156</v>
      </c>
      <c r="B173" s="42" t="s">
        <v>192</v>
      </c>
      <c r="C173" s="44">
        <v>0.32700000000000001</v>
      </c>
      <c r="D173" s="44"/>
      <c r="E173" s="44"/>
      <c r="F173" s="44"/>
      <c r="G173" s="30"/>
      <c r="H173" s="44"/>
      <c r="I173" s="44"/>
      <c r="J173" s="44"/>
      <c r="K173" s="44"/>
      <c r="L173" s="44"/>
      <c r="M173" s="15"/>
      <c r="N173" s="15"/>
      <c r="O173" s="30"/>
      <c r="P173" s="15"/>
      <c r="Q173" s="15"/>
      <c r="R173" s="15"/>
      <c r="S173" s="15"/>
      <c r="T173" s="15"/>
      <c r="U173" s="15"/>
      <c r="V173" s="30">
        <v>0.32700000000000001</v>
      </c>
      <c r="W173" s="15">
        <v>1.6E-2</v>
      </c>
      <c r="X173" s="15">
        <v>6.9000000000000006E-2</v>
      </c>
      <c r="Y173" s="31">
        <v>0.41</v>
      </c>
      <c r="Z173" s="33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4" t="e">
        <f>Y173*#REF!</f>
        <v>#REF!</v>
      </c>
      <c r="AW173" s="36">
        <v>0.71</v>
      </c>
      <c r="AX173" s="35">
        <f t="shared" si="29"/>
        <v>-0.3</v>
      </c>
      <c r="AY173" s="35">
        <v>0.71016129032258057</v>
      </c>
      <c r="AZ173" s="39">
        <f t="shared" si="30"/>
        <v>0.3001612903225806</v>
      </c>
      <c r="BB173" s="36">
        <v>0.82</v>
      </c>
      <c r="BC173" s="35">
        <v>0.82</v>
      </c>
      <c r="BD173" s="35">
        <f t="shared" si="31"/>
        <v>-0.41</v>
      </c>
      <c r="BE173" s="36">
        <v>0.49</v>
      </c>
      <c r="BG173" s="36" t="e">
        <f>Y173*#REF!</f>
        <v>#REF!</v>
      </c>
      <c r="BH173" s="36" t="e">
        <f>X173*#REF!</f>
        <v>#REF!</v>
      </c>
    </row>
    <row r="174" spans="1:60" s="36" customFormat="1" ht="15">
      <c r="A174" s="28">
        <f t="shared" si="32"/>
        <v>157</v>
      </c>
      <c r="B174" s="42" t="s">
        <v>193</v>
      </c>
      <c r="C174" s="44"/>
      <c r="D174" s="44"/>
      <c r="E174" s="44"/>
      <c r="F174" s="44"/>
      <c r="G174" s="30"/>
      <c r="H174" s="44"/>
      <c r="I174" s="44"/>
      <c r="J174" s="44"/>
      <c r="K174" s="44"/>
      <c r="L174" s="44"/>
      <c r="M174" s="15"/>
      <c r="N174" s="15"/>
      <c r="O174" s="30"/>
      <c r="P174" s="15"/>
      <c r="Q174" s="15"/>
      <c r="R174" s="15"/>
      <c r="S174" s="15"/>
      <c r="T174" s="15"/>
      <c r="U174" s="15"/>
      <c r="V174" s="30">
        <v>0</v>
      </c>
      <c r="W174" s="15">
        <v>0</v>
      </c>
      <c r="X174" s="15">
        <v>0</v>
      </c>
      <c r="Y174" s="31">
        <v>0</v>
      </c>
      <c r="Z174" s="33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4" t="e">
        <f>Y174*#REF!</f>
        <v>#REF!</v>
      </c>
      <c r="AW174" s="36">
        <v>0.08</v>
      </c>
      <c r="AX174" s="35">
        <f t="shared" si="29"/>
        <v>-0.08</v>
      </c>
      <c r="AY174" s="35">
        <v>7.6774193548387104E-2</v>
      </c>
      <c r="AZ174" s="39">
        <f t="shared" si="30"/>
        <v>7.6774193548387104E-2</v>
      </c>
      <c r="BB174" s="36">
        <v>0.09</v>
      </c>
      <c r="BC174" s="35">
        <v>0.09</v>
      </c>
      <c r="BD174" s="35">
        <f t="shared" si="31"/>
        <v>-0.09</v>
      </c>
      <c r="BE174" s="36">
        <v>0</v>
      </c>
      <c r="BG174" s="36" t="e">
        <f>Y174*#REF!</f>
        <v>#REF!</v>
      </c>
      <c r="BH174" s="36" t="e">
        <f>X174*#REF!</f>
        <v>#REF!</v>
      </c>
    </row>
    <row r="175" spans="1:60" s="36" customFormat="1" ht="15">
      <c r="A175" s="28">
        <f t="shared" si="32"/>
        <v>158</v>
      </c>
      <c r="B175" s="42" t="s">
        <v>216</v>
      </c>
      <c r="C175" s="44"/>
      <c r="D175" s="44"/>
      <c r="E175" s="44"/>
      <c r="F175" s="44"/>
      <c r="G175" s="30"/>
      <c r="H175" s="44"/>
      <c r="I175" s="44"/>
      <c r="J175" s="44"/>
      <c r="K175" s="44"/>
      <c r="L175" s="44"/>
      <c r="M175" s="15"/>
      <c r="N175" s="15"/>
      <c r="O175" s="30"/>
      <c r="P175" s="15"/>
      <c r="Q175" s="15"/>
      <c r="R175" s="15"/>
      <c r="S175" s="15"/>
      <c r="T175" s="15"/>
      <c r="U175" s="15"/>
      <c r="V175" s="30">
        <v>0</v>
      </c>
      <c r="W175" s="15">
        <v>0</v>
      </c>
      <c r="X175" s="15">
        <v>0</v>
      </c>
      <c r="Y175" s="31">
        <v>0</v>
      </c>
      <c r="Z175" s="33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4" t="e">
        <f>Y175*#REF!</f>
        <v>#REF!</v>
      </c>
      <c r="AW175" s="36">
        <v>0.2</v>
      </c>
      <c r="AX175" s="35">
        <f t="shared" ref="AX175:AX194" si="33">Y175-AW175</f>
        <v>-0.2</v>
      </c>
      <c r="AY175" s="35">
        <v>0.19419354838709674</v>
      </c>
      <c r="AZ175" s="39">
        <f t="shared" ref="AZ175:AZ194" si="34">AY175-Y175</f>
        <v>0.19419354838709674</v>
      </c>
      <c r="BB175" s="36">
        <v>0.23</v>
      </c>
      <c r="BC175" s="35">
        <v>0.23</v>
      </c>
      <c r="BD175" s="35">
        <f t="shared" ref="BD175:BD194" si="35">Y175-BC175</f>
        <v>-0.23</v>
      </c>
      <c r="BE175" s="36">
        <v>0</v>
      </c>
      <c r="BG175" s="36" t="e">
        <f>Y175*#REF!</f>
        <v>#REF!</v>
      </c>
      <c r="BH175" s="36" t="e">
        <f>X175*#REF!</f>
        <v>#REF!</v>
      </c>
    </row>
    <row r="176" spans="1:60" s="36" customFormat="1" ht="15">
      <c r="A176" s="28">
        <f t="shared" si="32"/>
        <v>159</v>
      </c>
      <c r="B176" s="42" t="s">
        <v>194</v>
      </c>
      <c r="C176" s="44">
        <v>0.23699999999999999</v>
      </c>
      <c r="D176" s="44"/>
      <c r="E176" s="44"/>
      <c r="F176" s="44"/>
      <c r="G176" s="30"/>
      <c r="H176" s="44"/>
      <c r="I176" s="44"/>
      <c r="J176" s="44"/>
      <c r="K176" s="44"/>
      <c r="L176" s="44"/>
      <c r="M176" s="15">
        <v>8.6999999999999994E-2</v>
      </c>
      <c r="N176" s="15"/>
      <c r="O176" s="30"/>
      <c r="P176" s="15"/>
      <c r="Q176" s="15"/>
      <c r="R176" s="15"/>
      <c r="S176" s="15"/>
      <c r="T176" s="15"/>
      <c r="U176" s="15"/>
      <c r="V176" s="30">
        <v>0.32399999999999995</v>
      </c>
      <c r="W176" s="15">
        <v>1.6E-2</v>
      </c>
      <c r="X176" s="15">
        <v>6.8000000000000005E-2</v>
      </c>
      <c r="Y176" s="31">
        <v>0.41</v>
      </c>
      <c r="Z176" s="33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4" t="e">
        <f>Y176*#REF!</f>
        <v>#REF!</v>
      </c>
      <c r="AW176" s="36">
        <v>0.37</v>
      </c>
      <c r="AX176" s="35">
        <f t="shared" si="33"/>
        <v>3.999999999999998E-2</v>
      </c>
      <c r="AY176" s="35">
        <v>0.36580645161290315</v>
      </c>
      <c r="AZ176" s="39">
        <f t="shared" si="34"/>
        <v>-4.4193548387096826E-2</v>
      </c>
      <c r="BB176" s="36">
        <v>0.59</v>
      </c>
      <c r="BC176" s="35">
        <v>0.59</v>
      </c>
      <c r="BD176" s="35">
        <f t="shared" si="35"/>
        <v>-0.18</v>
      </c>
      <c r="BE176" s="36">
        <v>0.45</v>
      </c>
      <c r="BG176" s="36" t="e">
        <f>Y176*#REF!</f>
        <v>#REF!</v>
      </c>
      <c r="BH176" s="36" t="e">
        <f>X176*#REF!</f>
        <v>#REF!</v>
      </c>
    </row>
    <row r="177" spans="1:60" s="36" customFormat="1" ht="15">
      <c r="A177" s="28">
        <f t="shared" si="32"/>
        <v>160</v>
      </c>
      <c r="B177" s="42" t="s">
        <v>195</v>
      </c>
      <c r="C177" s="44">
        <v>1.288</v>
      </c>
      <c r="D177" s="44"/>
      <c r="E177" s="44"/>
      <c r="F177" s="44"/>
      <c r="G177" s="30"/>
      <c r="H177" s="44"/>
      <c r="I177" s="44"/>
      <c r="J177" s="44"/>
      <c r="K177" s="44"/>
      <c r="L177" s="44"/>
      <c r="M177" s="15"/>
      <c r="N177" s="15"/>
      <c r="O177" s="30"/>
      <c r="P177" s="15"/>
      <c r="Q177" s="15"/>
      <c r="R177" s="15"/>
      <c r="S177" s="15"/>
      <c r="T177" s="15"/>
      <c r="U177" s="15"/>
      <c r="V177" s="30">
        <v>1.288</v>
      </c>
      <c r="W177" s="15">
        <v>6.4000000000000001E-2</v>
      </c>
      <c r="X177" s="15">
        <v>0.27</v>
      </c>
      <c r="Y177" s="31">
        <v>1.62</v>
      </c>
      <c r="Z177" s="33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4" t="e">
        <f>Y177*#REF!</f>
        <v>#REF!</v>
      </c>
      <c r="AW177" s="36">
        <v>0.5</v>
      </c>
      <c r="AX177" s="35">
        <f t="shared" si="33"/>
        <v>1.1200000000000001</v>
      </c>
      <c r="AY177" s="35">
        <v>0.49903225806451612</v>
      </c>
      <c r="AZ177" s="39">
        <f t="shared" si="34"/>
        <v>-1.120967741935484</v>
      </c>
      <c r="BB177" s="36">
        <v>0.63</v>
      </c>
      <c r="BC177" s="35">
        <v>0.63</v>
      </c>
      <c r="BD177" s="35">
        <f t="shared" si="35"/>
        <v>0.9900000000000001</v>
      </c>
      <c r="BE177" s="36">
        <v>0.3</v>
      </c>
      <c r="BG177" s="36" t="e">
        <f>Y177*#REF!</f>
        <v>#REF!</v>
      </c>
      <c r="BH177" s="36" t="e">
        <f>X177*#REF!</f>
        <v>#REF!</v>
      </c>
    </row>
    <row r="178" spans="1:60" s="36" customFormat="1" ht="15">
      <c r="A178" s="28">
        <f t="shared" si="32"/>
        <v>161</v>
      </c>
      <c r="B178" s="42" t="s">
        <v>196</v>
      </c>
      <c r="C178" s="44">
        <v>0.79500000000000004</v>
      </c>
      <c r="D178" s="44"/>
      <c r="E178" s="44"/>
      <c r="F178" s="44"/>
      <c r="G178" s="30"/>
      <c r="H178" s="44"/>
      <c r="I178" s="44"/>
      <c r="J178" s="44"/>
      <c r="K178" s="44"/>
      <c r="L178" s="44"/>
      <c r="M178" s="15">
        <v>0.25</v>
      </c>
      <c r="N178" s="15"/>
      <c r="O178" s="30"/>
      <c r="P178" s="15"/>
      <c r="Q178" s="15"/>
      <c r="R178" s="15"/>
      <c r="S178" s="15"/>
      <c r="T178" s="15"/>
      <c r="U178" s="15"/>
      <c r="V178" s="30">
        <v>1.0449999999999999</v>
      </c>
      <c r="W178" s="15">
        <v>5.1999999999999998E-2</v>
      </c>
      <c r="X178" s="15">
        <v>0.219</v>
      </c>
      <c r="Y178" s="31">
        <v>1.32</v>
      </c>
      <c r="Z178" s="33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4" t="e">
        <f>Y178*#REF!</f>
        <v>#REF!</v>
      </c>
      <c r="AW178" s="36">
        <v>0.47</v>
      </c>
      <c r="AX178" s="35">
        <f t="shared" si="33"/>
        <v>0.85000000000000009</v>
      </c>
      <c r="AY178" s="35">
        <v>0.46741935483870967</v>
      </c>
      <c r="AZ178" s="39">
        <f t="shared" si="34"/>
        <v>-0.8525806451612904</v>
      </c>
      <c r="BB178" s="36">
        <v>1.1599999999999999</v>
      </c>
      <c r="BC178" s="35">
        <v>1.17</v>
      </c>
      <c r="BD178" s="35">
        <f t="shared" si="35"/>
        <v>0.15000000000000013</v>
      </c>
      <c r="BE178" s="36">
        <v>0.61</v>
      </c>
      <c r="BG178" s="36" t="e">
        <f>Y178*#REF!</f>
        <v>#REF!</v>
      </c>
      <c r="BH178" s="36" t="e">
        <f>X178*#REF!</f>
        <v>#REF!</v>
      </c>
    </row>
    <row r="179" spans="1:60" s="36" customFormat="1" ht="15">
      <c r="A179" s="28">
        <f t="shared" si="32"/>
        <v>162</v>
      </c>
      <c r="B179" s="42" t="s">
        <v>197</v>
      </c>
      <c r="C179" s="44">
        <v>0.17399999999999999</v>
      </c>
      <c r="D179" s="44"/>
      <c r="E179" s="44"/>
      <c r="F179" s="44"/>
      <c r="G179" s="30"/>
      <c r="H179" s="44"/>
      <c r="I179" s="44"/>
      <c r="J179" s="44"/>
      <c r="K179" s="44"/>
      <c r="L179" s="44"/>
      <c r="M179" s="15">
        <v>5.0999999999999997E-2</v>
      </c>
      <c r="N179" s="15"/>
      <c r="O179" s="30"/>
      <c r="P179" s="15"/>
      <c r="Q179" s="15"/>
      <c r="R179" s="15"/>
      <c r="S179" s="15"/>
      <c r="T179" s="15"/>
      <c r="U179" s="15"/>
      <c r="V179" s="30">
        <v>0.22499999999999998</v>
      </c>
      <c r="W179" s="15">
        <v>1.0999999999999999E-2</v>
      </c>
      <c r="X179" s="15">
        <v>4.7E-2</v>
      </c>
      <c r="Y179" s="31">
        <v>0.28000000000000003</v>
      </c>
      <c r="Z179" s="33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4" t="e">
        <f>Y179*#REF!</f>
        <v>#REF!</v>
      </c>
      <c r="AW179" s="36">
        <v>0.62</v>
      </c>
      <c r="AX179" s="35">
        <f t="shared" si="33"/>
        <v>-0.33999999999999997</v>
      </c>
      <c r="AY179" s="35">
        <v>0.61080645161290326</v>
      </c>
      <c r="AZ179" s="39">
        <f t="shared" si="34"/>
        <v>0.33080645161290323</v>
      </c>
      <c r="BB179" s="36">
        <v>0.74</v>
      </c>
      <c r="BC179" s="35">
        <v>0.83</v>
      </c>
      <c r="BD179" s="35">
        <f t="shared" si="35"/>
        <v>-0.54999999999999993</v>
      </c>
      <c r="BE179" s="36">
        <v>0.6</v>
      </c>
      <c r="BG179" s="36" t="e">
        <f>Y179*#REF!</f>
        <v>#REF!</v>
      </c>
      <c r="BH179" s="36" t="e">
        <f>X179*#REF!</f>
        <v>#REF!</v>
      </c>
    </row>
    <row r="180" spans="1:60" s="36" customFormat="1" ht="15">
      <c r="A180" s="28">
        <f t="shared" si="32"/>
        <v>163</v>
      </c>
      <c r="B180" s="42" t="s">
        <v>198</v>
      </c>
      <c r="C180" s="44">
        <v>0.16900000000000001</v>
      </c>
      <c r="D180" s="44"/>
      <c r="E180" s="44"/>
      <c r="F180" s="44"/>
      <c r="G180" s="30"/>
      <c r="H180" s="44"/>
      <c r="I180" s="44"/>
      <c r="J180" s="44"/>
      <c r="K180" s="44"/>
      <c r="L180" s="44"/>
      <c r="M180" s="15">
        <v>3.7999999999999999E-2</v>
      </c>
      <c r="N180" s="15"/>
      <c r="O180" s="30"/>
      <c r="P180" s="15"/>
      <c r="Q180" s="15"/>
      <c r="R180" s="15"/>
      <c r="S180" s="15"/>
      <c r="T180" s="15"/>
      <c r="U180" s="15"/>
      <c r="V180" s="30">
        <v>0.20700000000000002</v>
      </c>
      <c r="W180" s="15">
        <v>0.01</v>
      </c>
      <c r="X180" s="15">
        <v>4.2999999999999997E-2</v>
      </c>
      <c r="Y180" s="31">
        <v>0.26</v>
      </c>
      <c r="Z180" s="33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4" t="e">
        <f>Y180*#REF!</f>
        <v>#REF!</v>
      </c>
      <c r="AW180" s="36">
        <v>0.66</v>
      </c>
      <c r="AX180" s="35">
        <f t="shared" si="33"/>
        <v>-0.4</v>
      </c>
      <c r="AY180" s="35">
        <v>0.65258064516129044</v>
      </c>
      <c r="AZ180" s="39">
        <f t="shared" si="34"/>
        <v>0.39258064516129043</v>
      </c>
      <c r="BB180" s="36">
        <v>0.73</v>
      </c>
      <c r="BC180" s="35">
        <v>0.81</v>
      </c>
      <c r="BD180" s="35">
        <f t="shared" si="35"/>
        <v>-0.55000000000000004</v>
      </c>
      <c r="BE180" s="36">
        <v>0.57999999999999996</v>
      </c>
      <c r="BG180" s="36" t="e">
        <f>Y180*#REF!</f>
        <v>#REF!</v>
      </c>
      <c r="BH180" s="36" t="e">
        <f>X180*#REF!</f>
        <v>#REF!</v>
      </c>
    </row>
    <row r="181" spans="1:60" s="36" customFormat="1" ht="15">
      <c r="A181" s="28">
        <f t="shared" si="32"/>
        <v>164</v>
      </c>
      <c r="B181" s="42" t="s">
        <v>199</v>
      </c>
      <c r="C181" s="44">
        <v>1.833</v>
      </c>
      <c r="D181" s="44"/>
      <c r="E181" s="44"/>
      <c r="F181" s="44"/>
      <c r="G181" s="30"/>
      <c r="H181" s="44"/>
      <c r="I181" s="44"/>
      <c r="J181" s="44"/>
      <c r="K181" s="44"/>
      <c r="L181" s="44"/>
      <c r="M181" s="15">
        <v>5.2999999999999999E-2</v>
      </c>
      <c r="N181" s="15"/>
      <c r="O181" s="30"/>
      <c r="P181" s="15"/>
      <c r="Q181" s="15"/>
      <c r="R181" s="15"/>
      <c r="S181" s="15"/>
      <c r="T181" s="15"/>
      <c r="U181" s="15"/>
      <c r="V181" s="30">
        <v>1.8859999999999999</v>
      </c>
      <c r="W181" s="15">
        <v>9.4E-2</v>
      </c>
      <c r="X181" s="15">
        <v>0.39600000000000002</v>
      </c>
      <c r="Y181" s="31">
        <v>2.38</v>
      </c>
      <c r="Z181" s="33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4" t="e">
        <f>Y181*#REF!</f>
        <v>#REF!</v>
      </c>
      <c r="AW181" s="36">
        <v>1.26</v>
      </c>
      <c r="AX181" s="35">
        <f t="shared" si="33"/>
        <v>1.1199999999999999</v>
      </c>
      <c r="AY181" s="35">
        <v>1.2430645161290321</v>
      </c>
      <c r="AZ181" s="39">
        <f t="shared" si="34"/>
        <v>-1.1369354838709678</v>
      </c>
      <c r="BB181" s="36">
        <v>1.49</v>
      </c>
      <c r="BC181" s="35">
        <v>1.62</v>
      </c>
      <c r="BD181" s="35">
        <f t="shared" si="35"/>
        <v>0.75999999999999979</v>
      </c>
      <c r="BE181" s="36">
        <v>1.0900000000000001</v>
      </c>
      <c r="BG181" s="36" t="e">
        <f>Y181*#REF!</f>
        <v>#REF!</v>
      </c>
      <c r="BH181" s="36" t="e">
        <f>X181*#REF!</f>
        <v>#REF!</v>
      </c>
    </row>
    <row r="182" spans="1:60" s="36" customFormat="1" ht="15">
      <c r="A182" s="28">
        <f t="shared" si="32"/>
        <v>165</v>
      </c>
      <c r="B182" s="42" t="s">
        <v>200</v>
      </c>
      <c r="C182" s="44">
        <v>0.17100000000000001</v>
      </c>
      <c r="D182" s="44"/>
      <c r="E182" s="44"/>
      <c r="F182" s="44"/>
      <c r="G182" s="30"/>
      <c r="H182" s="44"/>
      <c r="I182" s="44"/>
      <c r="J182" s="44"/>
      <c r="K182" s="44"/>
      <c r="L182" s="44"/>
      <c r="M182" s="15">
        <v>4.2999999999999997E-2</v>
      </c>
      <c r="N182" s="15"/>
      <c r="O182" s="30"/>
      <c r="P182" s="15"/>
      <c r="Q182" s="15"/>
      <c r="R182" s="15"/>
      <c r="S182" s="15"/>
      <c r="T182" s="15"/>
      <c r="U182" s="15"/>
      <c r="V182" s="30">
        <v>0.21400000000000002</v>
      </c>
      <c r="W182" s="15">
        <v>1.0999999999999999E-2</v>
      </c>
      <c r="X182" s="15">
        <v>4.4999999999999998E-2</v>
      </c>
      <c r="Y182" s="31">
        <v>0.27</v>
      </c>
      <c r="Z182" s="33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4" t="e">
        <f>Y182*#REF!</f>
        <v>#REF!</v>
      </c>
      <c r="AW182" s="36">
        <v>0.6</v>
      </c>
      <c r="AX182" s="35">
        <f t="shared" si="33"/>
        <v>-0.32999999999999996</v>
      </c>
      <c r="AY182" s="35">
        <v>0.58822580645161293</v>
      </c>
      <c r="AZ182" s="39">
        <f t="shared" si="34"/>
        <v>0.31822580645161291</v>
      </c>
      <c r="BB182" s="36">
        <v>0.7</v>
      </c>
      <c r="BC182" s="35">
        <v>0.72</v>
      </c>
      <c r="BD182" s="35">
        <f t="shared" si="35"/>
        <v>-0.44999999999999996</v>
      </c>
      <c r="BE182" s="36">
        <v>0.43</v>
      </c>
      <c r="BG182" s="36" t="e">
        <f>Y182*#REF!</f>
        <v>#REF!</v>
      </c>
      <c r="BH182" s="36" t="e">
        <f>X182*#REF!</f>
        <v>#REF!</v>
      </c>
    </row>
    <row r="183" spans="1:60" s="36" customFormat="1" ht="15">
      <c r="A183" s="28">
        <f t="shared" si="32"/>
        <v>166</v>
      </c>
      <c r="B183" s="42" t="s">
        <v>142</v>
      </c>
      <c r="C183" s="44"/>
      <c r="D183" s="44"/>
      <c r="E183" s="44"/>
      <c r="F183" s="44"/>
      <c r="G183" s="30"/>
      <c r="H183" s="44"/>
      <c r="I183" s="44"/>
      <c r="J183" s="44"/>
      <c r="K183" s="44"/>
      <c r="L183" s="44"/>
      <c r="M183" s="15">
        <v>9.9000000000000005E-2</v>
      </c>
      <c r="N183" s="15"/>
      <c r="O183" s="30"/>
      <c r="P183" s="15"/>
      <c r="Q183" s="15"/>
      <c r="R183" s="15"/>
      <c r="S183" s="15"/>
      <c r="T183" s="15"/>
      <c r="U183" s="15"/>
      <c r="V183" s="30">
        <v>9.9000000000000005E-2</v>
      </c>
      <c r="W183" s="15">
        <v>5.0000000000000001E-3</v>
      </c>
      <c r="X183" s="15">
        <v>2.1000000000000001E-2</v>
      </c>
      <c r="Y183" s="31">
        <v>0.13</v>
      </c>
      <c r="Z183" s="33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4" t="e">
        <f>Y183*#REF!</f>
        <v>#REF!</v>
      </c>
      <c r="AW183" s="36">
        <v>0.19</v>
      </c>
      <c r="AX183" s="35">
        <f t="shared" si="33"/>
        <v>-0.06</v>
      </c>
      <c r="AY183" s="35">
        <v>0.18629032258064518</v>
      </c>
      <c r="AZ183" s="39">
        <f t="shared" si="34"/>
        <v>5.6290322580645175E-2</v>
      </c>
      <c r="BB183" s="36">
        <v>0.22</v>
      </c>
      <c r="BC183" s="35">
        <v>0.22</v>
      </c>
      <c r="BD183" s="35">
        <f t="shared" si="35"/>
        <v>-0.09</v>
      </c>
      <c r="BE183" s="36">
        <v>7.0000000000000007E-2</v>
      </c>
      <c r="BG183" s="36" t="e">
        <f>Y183*#REF!</f>
        <v>#REF!</v>
      </c>
      <c r="BH183" s="36" t="e">
        <f>X183*#REF!</f>
        <v>#REF!</v>
      </c>
    </row>
    <row r="184" spans="1:60" s="36" customFormat="1" ht="15">
      <c r="A184" s="28">
        <f t="shared" si="32"/>
        <v>167</v>
      </c>
      <c r="B184" s="42" t="s">
        <v>143</v>
      </c>
      <c r="C184" s="44"/>
      <c r="D184" s="44"/>
      <c r="E184" s="44"/>
      <c r="F184" s="44"/>
      <c r="G184" s="30"/>
      <c r="H184" s="44"/>
      <c r="I184" s="44"/>
      <c r="J184" s="44"/>
      <c r="K184" s="44"/>
      <c r="L184" s="44"/>
      <c r="M184" s="15">
        <v>5.0999999999999997E-2</v>
      </c>
      <c r="N184" s="15"/>
      <c r="O184" s="30"/>
      <c r="P184" s="15"/>
      <c r="Q184" s="15"/>
      <c r="R184" s="15"/>
      <c r="S184" s="15"/>
      <c r="T184" s="15"/>
      <c r="U184" s="15"/>
      <c r="V184" s="30">
        <v>5.0999999999999997E-2</v>
      </c>
      <c r="W184" s="15">
        <v>3.0000000000000001E-3</v>
      </c>
      <c r="X184" s="15">
        <v>1.0999999999999999E-2</v>
      </c>
      <c r="Y184" s="31">
        <v>7.0000000000000007E-2</v>
      </c>
      <c r="Z184" s="33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4" t="e">
        <f>Y184*#REF!</f>
        <v>#REF!</v>
      </c>
      <c r="AW184" s="36">
        <v>0.24</v>
      </c>
      <c r="AX184" s="35">
        <f t="shared" si="33"/>
        <v>-0.16999999999999998</v>
      </c>
      <c r="AY184" s="35">
        <v>0.23709677419354838</v>
      </c>
      <c r="AZ184" s="39">
        <f t="shared" si="34"/>
        <v>0.16709677419354838</v>
      </c>
      <c r="BB184" s="36">
        <v>0.28000000000000003</v>
      </c>
      <c r="BC184" s="35">
        <v>0.28000000000000003</v>
      </c>
      <c r="BD184" s="35">
        <f t="shared" si="35"/>
        <v>-0.21000000000000002</v>
      </c>
      <c r="BE184" s="36">
        <v>0.04</v>
      </c>
      <c r="BG184" s="36" t="e">
        <f>Y184*#REF!</f>
        <v>#REF!</v>
      </c>
      <c r="BH184" s="36" t="e">
        <f>X184*#REF!</f>
        <v>#REF!</v>
      </c>
    </row>
    <row r="185" spans="1:60" s="36" customFormat="1" ht="15">
      <c r="A185" s="28">
        <f t="shared" si="32"/>
        <v>168</v>
      </c>
      <c r="B185" s="42" t="s">
        <v>144</v>
      </c>
      <c r="C185" s="44"/>
      <c r="D185" s="44"/>
      <c r="E185" s="44"/>
      <c r="F185" s="44"/>
      <c r="G185" s="30"/>
      <c r="H185" s="44"/>
      <c r="I185" s="44"/>
      <c r="J185" s="44"/>
      <c r="K185" s="44"/>
      <c r="L185" s="44"/>
      <c r="M185" s="15"/>
      <c r="N185" s="15"/>
      <c r="O185" s="30"/>
      <c r="P185" s="15"/>
      <c r="Q185" s="15"/>
      <c r="R185" s="15"/>
      <c r="S185" s="15"/>
      <c r="T185" s="15"/>
      <c r="U185" s="15"/>
      <c r="V185" s="30">
        <v>0</v>
      </c>
      <c r="W185" s="15">
        <v>0</v>
      </c>
      <c r="X185" s="15">
        <v>0</v>
      </c>
      <c r="Y185" s="31">
        <v>0</v>
      </c>
      <c r="Z185" s="33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4" t="e">
        <f>Y185*#REF!</f>
        <v>#REF!</v>
      </c>
      <c r="AW185" s="36">
        <v>0.12</v>
      </c>
      <c r="AX185" s="35">
        <f t="shared" si="33"/>
        <v>-0.12</v>
      </c>
      <c r="AY185" s="35">
        <v>0.11516129032258063</v>
      </c>
      <c r="AZ185" s="39">
        <f t="shared" si="34"/>
        <v>0.11516129032258063</v>
      </c>
      <c r="BB185" s="36">
        <v>0.14000000000000001</v>
      </c>
      <c r="BC185" s="35">
        <v>0.13</v>
      </c>
      <c r="BD185" s="35">
        <f t="shared" si="35"/>
        <v>-0.13</v>
      </c>
      <c r="BE185" s="36">
        <v>0</v>
      </c>
      <c r="BG185" s="36" t="e">
        <f>Y185*#REF!</f>
        <v>#REF!</v>
      </c>
      <c r="BH185" s="36" t="e">
        <f>X185*#REF!</f>
        <v>#REF!</v>
      </c>
    </row>
    <row r="186" spans="1:60" s="36" customFormat="1" ht="15">
      <c r="A186" s="28">
        <f t="shared" si="32"/>
        <v>169</v>
      </c>
      <c r="B186" s="42" t="s">
        <v>145</v>
      </c>
      <c r="C186" s="44">
        <v>0.16</v>
      </c>
      <c r="D186" s="44"/>
      <c r="E186" s="44"/>
      <c r="F186" s="44"/>
      <c r="G186" s="30"/>
      <c r="H186" s="44"/>
      <c r="I186" s="44"/>
      <c r="J186" s="44"/>
      <c r="K186" s="44"/>
      <c r="L186" s="44"/>
      <c r="M186" s="15"/>
      <c r="N186" s="15"/>
      <c r="O186" s="30"/>
      <c r="P186" s="15"/>
      <c r="Q186" s="15"/>
      <c r="R186" s="15"/>
      <c r="S186" s="15"/>
      <c r="T186" s="15"/>
      <c r="U186" s="15"/>
      <c r="V186" s="30">
        <v>0.16</v>
      </c>
      <c r="W186" s="15">
        <v>8.0000000000000002E-3</v>
      </c>
      <c r="X186" s="15">
        <v>3.4000000000000002E-2</v>
      </c>
      <c r="Y186" s="31">
        <v>0.2</v>
      </c>
      <c r="Z186" s="33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4" t="e">
        <f>Y186*#REF!</f>
        <v>#REF!</v>
      </c>
      <c r="AW186" s="36">
        <v>0.24</v>
      </c>
      <c r="AX186" s="35">
        <f t="shared" si="33"/>
        <v>-3.999999999999998E-2</v>
      </c>
      <c r="AY186" s="35">
        <v>0.23822580645161293</v>
      </c>
      <c r="AZ186" s="39">
        <f t="shared" si="34"/>
        <v>3.8225806451612915E-2</v>
      </c>
      <c r="BB186" s="36">
        <v>0.2</v>
      </c>
      <c r="BC186" s="35">
        <v>0.2</v>
      </c>
      <c r="BD186" s="35">
        <f t="shared" si="35"/>
        <v>0</v>
      </c>
      <c r="BE186" s="36">
        <v>0.16</v>
      </c>
      <c r="BG186" s="36" t="e">
        <f>Y186*#REF!</f>
        <v>#REF!</v>
      </c>
      <c r="BH186" s="36" t="e">
        <f>X186*#REF!</f>
        <v>#REF!</v>
      </c>
    </row>
    <row r="187" spans="1:60" s="36" customFormat="1" ht="15">
      <c r="A187" s="28">
        <f t="shared" si="32"/>
        <v>170</v>
      </c>
      <c r="B187" s="42" t="s">
        <v>146</v>
      </c>
      <c r="C187" s="44">
        <v>0.08</v>
      </c>
      <c r="D187" s="44"/>
      <c r="E187" s="44"/>
      <c r="F187" s="44"/>
      <c r="G187" s="30"/>
      <c r="H187" s="44"/>
      <c r="I187" s="44"/>
      <c r="J187" s="44"/>
      <c r="K187" s="44"/>
      <c r="L187" s="44"/>
      <c r="M187" s="15"/>
      <c r="N187" s="15"/>
      <c r="O187" s="30"/>
      <c r="P187" s="15"/>
      <c r="Q187" s="15"/>
      <c r="R187" s="15"/>
      <c r="S187" s="15"/>
      <c r="T187" s="15"/>
      <c r="U187" s="15"/>
      <c r="V187" s="30">
        <v>0.08</v>
      </c>
      <c r="W187" s="15">
        <v>4.0000000000000001E-3</v>
      </c>
      <c r="X187" s="15">
        <v>1.7000000000000001E-2</v>
      </c>
      <c r="Y187" s="31">
        <v>0.1</v>
      </c>
      <c r="Z187" s="33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4" t="e">
        <f>Y187*#REF!</f>
        <v>#REF!</v>
      </c>
      <c r="AW187" s="36">
        <v>0.17</v>
      </c>
      <c r="AX187" s="35">
        <f t="shared" si="33"/>
        <v>-7.0000000000000007E-2</v>
      </c>
      <c r="AY187" s="35">
        <v>0.16483870967741937</v>
      </c>
      <c r="AZ187" s="39">
        <f t="shared" si="34"/>
        <v>6.4838709677419365E-2</v>
      </c>
      <c r="BB187" s="36">
        <v>0.22</v>
      </c>
      <c r="BC187" s="35">
        <v>0.22</v>
      </c>
      <c r="BD187" s="35">
        <f t="shared" si="35"/>
        <v>-0.12</v>
      </c>
      <c r="BE187" s="36">
        <v>0.17</v>
      </c>
      <c r="BG187" s="36" t="e">
        <f>Y187*#REF!</f>
        <v>#REF!</v>
      </c>
      <c r="BH187" s="36" t="e">
        <f>X187*#REF!</f>
        <v>#REF!</v>
      </c>
    </row>
    <row r="188" spans="1:60" s="36" customFormat="1" ht="15">
      <c r="A188" s="28">
        <f t="shared" si="32"/>
        <v>171</v>
      </c>
      <c r="B188" s="42" t="s">
        <v>147</v>
      </c>
      <c r="C188" s="44">
        <v>0.17399999999999999</v>
      </c>
      <c r="D188" s="44"/>
      <c r="E188" s="44"/>
      <c r="F188" s="44"/>
      <c r="G188" s="30"/>
      <c r="H188" s="44"/>
      <c r="I188" s="44"/>
      <c r="J188" s="44"/>
      <c r="K188" s="44"/>
      <c r="L188" s="44"/>
      <c r="M188" s="15">
        <v>4.4999999999999998E-2</v>
      </c>
      <c r="N188" s="15"/>
      <c r="O188" s="30"/>
      <c r="P188" s="15"/>
      <c r="Q188" s="15"/>
      <c r="R188" s="15"/>
      <c r="S188" s="15"/>
      <c r="T188" s="15"/>
      <c r="U188" s="15"/>
      <c r="V188" s="30">
        <v>0.21899999999999997</v>
      </c>
      <c r="W188" s="15">
        <v>1.0999999999999999E-2</v>
      </c>
      <c r="X188" s="15">
        <v>4.5999999999999999E-2</v>
      </c>
      <c r="Y188" s="31">
        <v>0.28000000000000003</v>
      </c>
      <c r="Z188" s="33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4" t="e">
        <f>Y188*#REF!</f>
        <v>#REF!</v>
      </c>
      <c r="AW188" s="36">
        <v>0.36</v>
      </c>
      <c r="AX188" s="35">
        <f t="shared" si="33"/>
        <v>-7.999999999999996E-2</v>
      </c>
      <c r="AY188" s="35">
        <v>0.36016129032258065</v>
      </c>
      <c r="AZ188" s="39">
        <f t="shared" si="34"/>
        <v>8.0161290322580625E-2</v>
      </c>
      <c r="BB188" s="36">
        <v>0.44</v>
      </c>
      <c r="BC188" s="35">
        <v>0.44</v>
      </c>
      <c r="BD188" s="35">
        <f t="shared" si="35"/>
        <v>-0.15999999999999998</v>
      </c>
      <c r="BE188" s="36">
        <v>0.27</v>
      </c>
      <c r="BG188" s="36" t="e">
        <f>Y188*#REF!</f>
        <v>#REF!</v>
      </c>
      <c r="BH188" s="36" t="e">
        <f>X188*#REF!</f>
        <v>#REF!</v>
      </c>
    </row>
    <row r="189" spans="1:60" s="36" customFormat="1" ht="15">
      <c r="A189" s="28">
        <f t="shared" si="32"/>
        <v>172</v>
      </c>
      <c r="B189" s="42" t="s">
        <v>148</v>
      </c>
      <c r="C189" s="44">
        <v>0.113</v>
      </c>
      <c r="D189" s="44"/>
      <c r="E189" s="44"/>
      <c r="F189" s="44"/>
      <c r="G189" s="30"/>
      <c r="H189" s="44"/>
      <c r="I189" s="44"/>
      <c r="J189" s="44"/>
      <c r="K189" s="44"/>
      <c r="L189" s="44"/>
      <c r="M189" s="15"/>
      <c r="N189" s="15">
        <v>8.0000000000000002E-3</v>
      </c>
      <c r="O189" s="30"/>
      <c r="P189" s="15"/>
      <c r="Q189" s="15"/>
      <c r="R189" s="15"/>
      <c r="S189" s="15"/>
      <c r="T189" s="15"/>
      <c r="U189" s="15"/>
      <c r="V189" s="30">
        <v>0.121</v>
      </c>
      <c r="W189" s="15">
        <v>6.0000000000000001E-3</v>
      </c>
      <c r="X189" s="15">
        <v>2.5000000000000001E-2</v>
      </c>
      <c r="Y189" s="31">
        <v>0.15</v>
      </c>
      <c r="Z189" s="33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4" t="e">
        <f>Y189*#REF!</f>
        <v>#REF!</v>
      </c>
      <c r="AW189" s="36">
        <v>0.34</v>
      </c>
      <c r="AX189" s="35">
        <f t="shared" si="33"/>
        <v>-0.19000000000000003</v>
      </c>
      <c r="AY189" s="35">
        <v>0.32967741935483869</v>
      </c>
      <c r="AZ189" s="39">
        <f t="shared" si="34"/>
        <v>0.17967741935483869</v>
      </c>
      <c r="BB189" s="36">
        <v>0.42</v>
      </c>
      <c r="BC189" s="35">
        <v>0.42</v>
      </c>
      <c r="BD189" s="35">
        <f t="shared" si="35"/>
        <v>-0.27</v>
      </c>
      <c r="BE189" s="36">
        <v>0.21</v>
      </c>
      <c r="BG189" s="36" t="e">
        <f>Y189*#REF!</f>
        <v>#REF!</v>
      </c>
      <c r="BH189" s="36" t="e">
        <f>X189*#REF!</f>
        <v>#REF!</v>
      </c>
    </row>
    <row r="190" spans="1:60" s="36" customFormat="1" ht="15">
      <c r="A190" s="28">
        <f t="shared" si="32"/>
        <v>173</v>
      </c>
      <c r="B190" s="42" t="s">
        <v>149</v>
      </c>
      <c r="C190" s="44">
        <v>0.39500000000000002</v>
      </c>
      <c r="D190" s="44"/>
      <c r="E190" s="44"/>
      <c r="F190" s="44"/>
      <c r="G190" s="30"/>
      <c r="H190" s="44"/>
      <c r="I190" s="44"/>
      <c r="J190" s="44"/>
      <c r="K190" s="44"/>
      <c r="L190" s="44"/>
      <c r="M190" s="15"/>
      <c r="N190" s="15"/>
      <c r="O190" s="30"/>
      <c r="P190" s="15"/>
      <c r="Q190" s="15"/>
      <c r="R190" s="15"/>
      <c r="S190" s="15"/>
      <c r="T190" s="15"/>
      <c r="U190" s="15"/>
      <c r="V190" s="30">
        <v>0.39500000000000002</v>
      </c>
      <c r="W190" s="15">
        <v>0.02</v>
      </c>
      <c r="X190" s="15">
        <v>8.3000000000000004E-2</v>
      </c>
      <c r="Y190" s="31">
        <v>0.5</v>
      </c>
      <c r="Z190" s="33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4" t="e">
        <f>Y190*#REF!</f>
        <v>#REF!</v>
      </c>
      <c r="AW190" s="36">
        <v>0.37</v>
      </c>
      <c r="AX190" s="35">
        <f t="shared" si="33"/>
        <v>0.13</v>
      </c>
      <c r="AY190" s="35">
        <v>0.35903225806451616</v>
      </c>
      <c r="AZ190" s="39">
        <f t="shared" si="34"/>
        <v>-0.14096774193548384</v>
      </c>
      <c r="BB190" s="36">
        <v>0.44</v>
      </c>
      <c r="BC190" s="35">
        <v>0.44</v>
      </c>
      <c r="BD190" s="35">
        <f t="shared" si="35"/>
        <v>0.06</v>
      </c>
      <c r="BE190" s="36">
        <v>0.12</v>
      </c>
      <c r="BG190" s="36" t="e">
        <f>Y190*#REF!</f>
        <v>#REF!</v>
      </c>
      <c r="BH190" s="36" t="e">
        <f>X190*#REF!</f>
        <v>#REF!</v>
      </c>
    </row>
    <row r="191" spans="1:60" s="36" customFormat="1" ht="15">
      <c r="A191" s="28">
        <f t="shared" si="32"/>
        <v>174</v>
      </c>
      <c r="B191" s="42" t="s">
        <v>150</v>
      </c>
      <c r="C191" s="44"/>
      <c r="D191" s="44"/>
      <c r="E191" s="44"/>
      <c r="F191" s="44"/>
      <c r="G191" s="30"/>
      <c r="H191" s="44"/>
      <c r="I191" s="44"/>
      <c r="J191" s="44"/>
      <c r="K191" s="44"/>
      <c r="L191" s="44"/>
      <c r="M191" s="15"/>
      <c r="N191" s="15"/>
      <c r="O191" s="30"/>
      <c r="P191" s="15"/>
      <c r="Q191" s="15"/>
      <c r="R191" s="15"/>
      <c r="S191" s="15"/>
      <c r="T191" s="15"/>
      <c r="U191" s="15"/>
      <c r="V191" s="30">
        <v>0</v>
      </c>
      <c r="W191" s="15">
        <v>0</v>
      </c>
      <c r="X191" s="15">
        <v>0</v>
      </c>
      <c r="Y191" s="31">
        <v>0</v>
      </c>
      <c r="Z191" s="33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4" t="e">
        <f>Y191*#REF!</f>
        <v>#REF!</v>
      </c>
      <c r="AW191" s="36">
        <v>0</v>
      </c>
      <c r="AX191" s="35">
        <f t="shared" si="33"/>
        <v>0</v>
      </c>
      <c r="AY191" s="35">
        <v>0</v>
      </c>
      <c r="AZ191" s="39">
        <f t="shared" si="34"/>
        <v>0</v>
      </c>
      <c r="BB191" s="36">
        <v>0</v>
      </c>
      <c r="BC191" s="35">
        <v>0</v>
      </c>
      <c r="BD191" s="35">
        <f t="shared" si="35"/>
        <v>0</v>
      </c>
      <c r="BE191" s="36">
        <v>0</v>
      </c>
      <c r="BG191" s="36" t="e">
        <f>Y191*#REF!</f>
        <v>#REF!</v>
      </c>
      <c r="BH191" s="36" t="e">
        <f>X191*#REF!</f>
        <v>#REF!</v>
      </c>
    </row>
    <row r="192" spans="1:60" s="36" customFormat="1" ht="15">
      <c r="A192" s="28">
        <f t="shared" si="32"/>
        <v>175</v>
      </c>
      <c r="B192" s="42" t="s">
        <v>164</v>
      </c>
      <c r="C192" s="44"/>
      <c r="D192" s="44"/>
      <c r="E192" s="44"/>
      <c r="F192" s="44"/>
      <c r="G192" s="45"/>
      <c r="H192" s="44"/>
      <c r="I192" s="44"/>
      <c r="J192" s="44"/>
      <c r="K192" s="44"/>
      <c r="L192" s="44"/>
      <c r="M192" s="15"/>
      <c r="N192" s="15"/>
      <c r="O192" s="30"/>
      <c r="P192" s="15"/>
      <c r="Q192" s="15"/>
      <c r="R192" s="15"/>
      <c r="S192" s="15"/>
      <c r="T192" s="15"/>
      <c r="U192" s="15"/>
      <c r="V192" s="30">
        <v>0</v>
      </c>
      <c r="W192" s="15">
        <v>0</v>
      </c>
      <c r="X192" s="15">
        <v>0</v>
      </c>
      <c r="Y192" s="31">
        <v>0</v>
      </c>
      <c r="Z192" s="33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4" t="e">
        <f>Y192*#REF!</f>
        <v>#REF!</v>
      </c>
      <c r="AW192" s="36">
        <v>0</v>
      </c>
      <c r="AX192" s="35">
        <f t="shared" si="33"/>
        <v>0</v>
      </c>
      <c r="AY192" s="35">
        <v>0</v>
      </c>
      <c r="AZ192" s="39">
        <f t="shared" si="34"/>
        <v>0</v>
      </c>
      <c r="BC192" s="35">
        <v>0</v>
      </c>
      <c r="BD192" s="35">
        <f t="shared" si="35"/>
        <v>0</v>
      </c>
      <c r="BE192" s="36">
        <v>0</v>
      </c>
      <c r="BG192" s="36" t="e">
        <f>Y192*#REF!</f>
        <v>#REF!</v>
      </c>
      <c r="BH192" s="36" t="e">
        <f>X192*#REF!</f>
        <v>#REF!</v>
      </c>
    </row>
    <row r="193" spans="1:60" s="36" customFormat="1" ht="15">
      <c r="A193" s="28">
        <f t="shared" si="32"/>
        <v>176</v>
      </c>
      <c r="B193" s="63" t="s">
        <v>217</v>
      </c>
      <c r="C193" s="44"/>
      <c r="D193" s="44"/>
      <c r="E193" s="44"/>
      <c r="F193" s="44"/>
      <c r="G193" s="45"/>
      <c r="H193" s="44"/>
      <c r="I193" s="44"/>
      <c r="J193" s="44"/>
      <c r="K193" s="44"/>
      <c r="L193" s="44"/>
      <c r="M193" s="15"/>
      <c r="N193" s="15"/>
      <c r="O193" s="30"/>
      <c r="P193" s="15"/>
      <c r="Q193" s="15"/>
      <c r="R193" s="15"/>
      <c r="S193" s="15"/>
      <c r="T193" s="15"/>
      <c r="U193" s="15"/>
      <c r="V193" s="30">
        <v>0</v>
      </c>
      <c r="W193" s="15">
        <v>0</v>
      </c>
      <c r="X193" s="15">
        <v>0</v>
      </c>
      <c r="Y193" s="31">
        <v>0</v>
      </c>
      <c r="Z193" s="33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4" t="e">
        <f>Y193*#REF!</f>
        <v>#REF!</v>
      </c>
      <c r="AW193" s="35">
        <v>1.714</v>
      </c>
      <c r="AX193" s="35">
        <f t="shared" si="33"/>
        <v>-1.714</v>
      </c>
      <c r="AY193" s="35">
        <v>0</v>
      </c>
      <c r="AZ193" s="39">
        <f t="shared" si="34"/>
        <v>0</v>
      </c>
      <c r="BB193" s="36">
        <v>0.5</v>
      </c>
      <c r="BC193" s="35">
        <v>0</v>
      </c>
      <c r="BD193" s="35">
        <f t="shared" si="35"/>
        <v>0</v>
      </c>
      <c r="BE193" s="36">
        <v>0</v>
      </c>
      <c r="BG193" s="36" t="e">
        <f>Y193*#REF!</f>
        <v>#REF!</v>
      </c>
      <c r="BH193" s="36" t="e">
        <f>X193*#REF!</f>
        <v>#REF!</v>
      </c>
    </row>
    <row r="194" spans="1:60" s="36" customFormat="1" ht="15">
      <c r="A194" s="28">
        <f t="shared" si="32"/>
        <v>177</v>
      </c>
      <c r="B194" s="42" t="s">
        <v>162</v>
      </c>
      <c r="C194" s="44"/>
      <c r="D194" s="44"/>
      <c r="E194" s="44"/>
      <c r="F194" s="44"/>
      <c r="G194" s="45"/>
      <c r="H194" s="44"/>
      <c r="I194" s="44"/>
      <c r="J194" s="44"/>
      <c r="K194" s="44"/>
      <c r="L194" s="44"/>
      <c r="M194" s="15"/>
      <c r="N194" s="15"/>
      <c r="O194" s="30"/>
      <c r="P194" s="15"/>
      <c r="Q194" s="15"/>
      <c r="R194" s="15"/>
      <c r="S194" s="15"/>
      <c r="T194" s="15"/>
      <c r="U194" s="15"/>
      <c r="V194" s="30">
        <v>0</v>
      </c>
      <c r="W194" s="15">
        <v>0</v>
      </c>
      <c r="X194" s="15">
        <v>0</v>
      </c>
      <c r="Y194" s="31">
        <v>0</v>
      </c>
      <c r="Z194" s="33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4" t="e">
        <f>Y194*#REF!</f>
        <v>#REF!</v>
      </c>
      <c r="AW194" s="35">
        <v>3.2000000000000001E-2</v>
      </c>
      <c r="AX194" s="35">
        <f t="shared" si="33"/>
        <v>-3.2000000000000001E-2</v>
      </c>
      <c r="AY194" s="35">
        <v>0</v>
      </c>
      <c r="AZ194" s="39">
        <f t="shared" si="34"/>
        <v>0</v>
      </c>
      <c r="BB194" s="36">
        <v>0.24</v>
      </c>
      <c r="BC194" s="35">
        <v>0</v>
      </c>
      <c r="BD194" s="35">
        <f t="shared" si="35"/>
        <v>0</v>
      </c>
      <c r="BE194" s="36">
        <v>0</v>
      </c>
      <c r="BG194" s="36" t="e">
        <f>Y194*#REF!</f>
        <v>#REF!</v>
      </c>
      <c r="BH194" s="36" t="e">
        <f>X194*#REF!</f>
        <v>#REF!</v>
      </c>
    </row>
    <row r="195" spans="1:60" s="46" customFormat="1" ht="18.75">
      <c r="A195" s="90" t="s">
        <v>29</v>
      </c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9"/>
      <c r="Z195" s="40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34" t="e">
        <f>Y195*#REF!</f>
        <v>#REF!</v>
      </c>
      <c r="AX195" s="35">
        <f t="shared" ref="AX195:AX211" si="36">Y195-AW195</f>
        <v>0</v>
      </c>
      <c r="AZ195" s="39"/>
      <c r="BB195" s="46">
        <v>0.73</v>
      </c>
      <c r="BC195" s="35">
        <v>0</v>
      </c>
      <c r="BD195" s="35">
        <f t="shared" ref="BD195:BD211" si="37">Y195-BC195</f>
        <v>0</v>
      </c>
      <c r="BG195" s="36" t="e">
        <f>Y195*#REF!</f>
        <v>#REF!</v>
      </c>
      <c r="BH195" s="36" t="e">
        <f>X195*#REF!</f>
        <v>#REF!</v>
      </c>
    </row>
    <row r="196" spans="1:60" s="36" customFormat="1" ht="15">
      <c r="A196" s="47">
        <f>1+A194</f>
        <v>178</v>
      </c>
      <c r="B196" s="42" t="s">
        <v>151</v>
      </c>
      <c r="C196" s="15">
        <v>0.24399999999999999</v>
      </c>
      <c r="D196" s="15"/>
      <c r="E196" s="15"/>
      <c r="F196" s="15"/>
      <c r="G196" s="30"/>
      <c r="H196" s="15"/>
      <c r="I196" s="15"/>
      <c r="J196" s="15"/>
      <c r="K196" s="15"/>
      <c r="L196" s="15"/>
      <c r="M196" s="15">
        <v>5.8999999999999997E-2</v>
      </c>
      <c r="N196" s="15"/>
      <c r="O196" s="30"/>
      <c r="P196" s="15"/>
      <c r="Q196" s="15"/>
      <c r="R196" s="15"/>
      <c r="S196" s="15"/>
      <c r="T196" s="15"/>
      <c r="U196" s="15"/>
      <c r="V196" s="30">
        <v>0.30299999999999999</v>
      </c>
      <c r="W196" s="15">
        <v>1.4999999999999999E-2</v>
      </c>
      <c r="X196" s="15">
        <v>6.4000000000000001E-2</v>
      </c>
      <c r="Y196" s="31">
        <v>0.38</v>
      </c>
      <c r="Z196" s="33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4" t="e">
        <f>Y196*#REF!</f>
        <v>#REF!</v>
      </c>
      <c r="AW196" s="36">
        <v>0.38</v>
      </c>
      <c r="AX196" s="35">
        <f t="shared" si="36"/>
        <v>0</v>
      </c>
      <c r="AY196" s="35">
        <v>0.38161290322580643</v>
      </c>
      <c r="AZ196" s="39">
        <f t="shared" ref="AZ196:AZ211" si="38">AY196-Y196</f>
        <v>1.612903225806428E-3</v>
      </c>
      <c r="BB196" s="36">
        <v>0.38</v>
      </c>
      <c r="BC196" s="35">
        <v>0.5</v>
      </c>
      <c r="BD196" s="35">
        <f t="shared" si="37"/>
        <v>-0.12</v>
      </c>
      <c r="BE196" s="36">
        <v>0.37</v>
      </c>
      <c r="BG196" s="36" t="e">
        <f>Y196*#REF!</f>
        <v>#REF!</v>
      </c>
      <c r="BH196" s="36" t="e">
        <f>X196*#REF!</f>
        <v>#REF!</v>
      </c>
    </row>
    <row r="197" spans="1:60" s="36" customFormat="1" ht="15">
      <c r="A197" s="47">
        <f>A196+1</f>
        <v>179</v>
      </c>
      <c r="B197" s="42" t="s">
        <v>152</v>
      </c>
      <c r="C197" s="15">
        <v>0.114</v>
      </c>
      <c r="D197" s="15"/>
      <c r="E197" s="15"/>
      <c r="F197" s="15"/>
      <c r="G197" s="30"/>
      <c r="H197" s="15"/>
      <c r="I197" s="15"/>
      <c r="J197" s="15"/>
      <c r="K197" s="15"/>
      <c r="L197" s="15"/>
      <c r="M197" s="15">
        <v>5.6000000000000001E-2</v>
      </c>
      <c r="N197" s="15"/>
      <c r="O197" s="30"/>
      <c r="P197" s="15"/>
      <c r="Q197" s="15"/>
      <c r="R197" s="15"/>
      <c r="S197" s="15"/>
      <c r="T197" s="15"/>
      <c r="U197" s="15"/>
      <c r="V197" s="30">
        <v>0.17</v>
      </c>
      <c r="W197" s="15">
        <v>8.9999999999999993E-3</v>
      </c>
      <c r="X197" s="15">
        <v>3.5999999999999997E-2</v>
      </c>
      <c r="Y197" s="31">
        <v>0.22</v>
      </c>
      <c r="Z197" s="33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4" t="e">
        <f>Y197*#REF!</f>
        <v>#REF!</v>
      </c>
      <c r="AW197" s="36">
        <v>0.18</v>
      </c>
      <c r="AX197" s="35">
        <f t="shared" si="36"/>
        <v>4.0000000000000008E-2</v>
      </c>
      <c r="AY197" s="35">
        <v>0.18064516129032257</v>
      </c>
      <c r="AZ197" s="39">
        <f t="shared" si="38"/>
        <v>-3.9354838709677431E-2</v>
      </c>
      <c r="BB197" s="36">
        <v>0</v>
      </c>
      <c r="BC197" s="35">
        <v>0.24</v>
      </c>
      <c r="BD197" s="35">
        <f t="shared" si="37"/>
        <v>-1.999999999999999E-2</v>
      </c>
      <c r="BE197" s="36">
        <v>0.21</v>
      </c>
      <c r="BG197" s="36" t="e">
        <f>Y197*#REF!</f>
        <v>#REF!</v>
      </c>
      <c r="BH197" s="36" t="e">
        <f>X197*#REF!</f>
        <v>#REF!</v>
      </c>
    </row>
    <row r="198" spans="1:60" s="36" customFormat="1" ht="15">
      <c r="A198" s="47">
        <f t="shared" ref="A198:A211" si="39">A197+1</f>
        <v>180</v>
      </c>
      <c r="B198" s="42" t="s">
        <v>153</v>
      </c>
      <c r="C198" s="15">
        <v>0.183</v>
      </c>
      <c r="D198" s="15"/>
      <c r="E198" s="15"/>
      <c r="F198" s="15"/>
      <c r="G198" s="30"/>
      <c r="H198" s="15"/>
      <c r="I198" s="15"/>
      <c r="J198" s="15"/>
      <c r="K198" s="15"/>
      <c r="L198" s="15"/>
      <c r="M198" s="15">
        <v>0.20100000000000001</v>
      </c>
      <c r="N198" s="15"/>
      <c r="O198" s="30"/>
      <c r="P198" s="15"/>
      <c r="Q198" s="15"/>
      <c r="R198" s="15"/>
      <c r="S198" s="15"/>
      <c r="T198" s="15"/>
      <c r="U198" s="15"/>
      <c r="V198" s="30">
        <v>0.38400000000000001</v>
      </c>
      <c r="W198" s="15">
        <v>1.9E-2</v>
      </c>
      <c r="X198" s="15">
        <v>8.1000000000000003E-2</v>
      </c>
      <c r="Y198" s="31">
        <v>0.48</v>
      </c>
      <c r="Z198" s="33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4" t="e">
        <f>Y198*#REF!</f>
        <v>#REF!</v>
      </c>
      <c r="AW198" s="36">
        <v>0.4</v>
      </c>
      <c r="AX198" s="35">
        <f t="shared" si="36"/>
        <v>7.999999999999996E-2</v>
      </c>
      <c r="AY198" s="35">
        <v>0.39516129032258063</v>
      </c>
      <c r="AZ198" s="39">
        <f t="shared" si="38"/>
        <v>-8.4838709677419355E-2</v>
      </c>
      <c r="BB198" s="36">
        <v>0.31</v>
      </c>
      <c r="BC198" s="35">
        <v>0.73</v>
      </c>
      <c r="BD198" s="35">
        <f t="shared" si="37"/>
        <v>-0.25</v>
      </c>
      <c r="BE198" s="36">
        <v>0.42</v>
      </c>
      <c r="BG198" s="36" t="e">
        <f>Y198*#REF!</f>
        <v>#REF!</v>
      </c>
      <c r="BH198" s="36" t="e">
        <f>X198*#REF!</f>
        <v>#REF!</v>
      </c>
    </row>
    <row r="199" spans="1:60" s="36" customFormat="1" ht="15">
      <c r="A199" s="47">
        <f t="shared" si="39"/>
        <v>181</v>
      </c>
      <c r="B199" s="42" t="s">
        <v>154</v>
      </c>
      <c r="C199" s="15">
        <v>7.0999999999999994E-2</v>
      </c>
      <c r="D199" s="15"/>
      <c r="E199" s="15"/>
      <c r="F199" s="15"/>
      <c r="G199" s="30"/>
      <c r="H199" s="15"/>
      <c r="I199" s="15"/>
      <c r="J199" s="15"/>
      <c r="K199" s="15"/>
      <c r="L199" s="15"/>
      <c r="M199" s="15">
        <v>4.4999999999999998E-2</v>
      </c>
      <c r="N199" s="15"/>
      <c r="O199" s="30"/>
      <c r="P199" s="15"/>
      <c r="Q199" s="15"/>
      <c r="R199" s="15"/>
      <c r="S199" s="15"/>
      <c r="T199" s="15"/>
      <c r="U199" s="15"/>
      <c r="V199" s="30">
        <v>0.11599999999999999</v>
      </c>
      <c r="W199" s="15">
        <v>6.0000000000000001E-3</v>
      </c>
      <c r="X199" s="15">
        <v>2.4E-2</v>
      </c>
      <c r="Y199" s="31">
        <v>0.15</v>
      </c>
      <c r="Z199" s="33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4" t="e">
        <f>Y199*#REF!</f>
        <v>#REF!</v>
      </c>
      <c r="AW199" s="36">
        <v>0.31</v>
      </c>
      <c r="AX199" s="35">
        <f t="shared" si="36"/>
        <v>-0.16</v>
      </c>
      <c r="AY199" s="35">
        <v>0.30145161290322575</v>
      </c>
      <c r="AZ199" s="39">
        <f t="shared" si="38"/>
        <v>0.15145161290322576</v>
      </c>
      <c r="BB199" s="36">
        <v>0.08</v>
      </c>
      <c r="BC199" s="35">
        <v>0.38</v>
      </c>
      <c r="BD199" s="35">
        <f t="shared" si="37"/>
        <v>-0.23</v>
      </c>
      <c r="BE199" s="36">
        <v>0.14000000000000001</v>
      </c>
      <c r="BG199" s="36" t="e">
        <f>Y199*#REF!</f>
        <v>#REF!</v>
      </c>
      <c r="BH199" s="36" t="e">
        <f>X199*#REF!</f>
        <v>#REF!</v>
      </c>
    </row>
    <row r="200" spans="1:60" s="36" customFormat="1" ht="15">
      <c r="A200" s="47">
        <f t="shared" si="39"/>
        <v>182</v>
      </c>
      <c r="B200" s="42" t="s">
        <v>155</v>
      </c>
      <c r="C200" s="15"/>
      <c r="D200" s="15"/>
      <c r="E200" s="15"/>
      <c r="F200" s="15"/>
      <c r="G200" s="30"/>
      <c r="H200" s="15"/>
      <c r="I200" s="15"/>
      <c r="J200" s="15"/>
      <c r="K200" s="15"/>
      <c r="L200" s="15"/>
      <c r="M200" s="15"/>
      <c r="N200" s="15"/>
      <c r="O200" s="30"/>
      <c r="P200" s="15"/>
      <c r="Q200" s="15"/>
      <c r="R200" s="15"/>
      <c r="S200" s="15"/>
      <c r="T200" s="15"/>
      <c r="U200" s="15"/>
      <c r="V200" s="30">
        <v>0</v>
      </c>
      <c r="W200" s="15">
        <v>0</v>
      </c>
      <c r="X200" s="15">
        <v>0</v>
      </c>
      <c r="Y200" s="31">
        <v>0</v>
      </c>
      <c r="Z200" s="33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4" t="e">
        <f>Y200*#REF!</f>
        <v>#REF!</v>
      </c>
      <c r="AW200" s="36">
        <v>0.22</v>
      </c>
      <c r="AX200" s="35">
        <f t="shared" si="36"/>
        <v>-0.22</v>
      </c>
      <c r="AY200" s="35">
        <v>0.49112903225806448</v>
      </c>
      <c r="AZ200" s="39">
        <f t="shared" si="38"/>
        <v>0.49112903225806448</v>
      </c>
      <c r="BB200" s="36">
        <v>1.2</v>
      </c>
      <c r="BC200" s="35">
        <v>0</v>
      </c>
      <c r="BD200" s="35">
        <f t="shared" si="37"/>
        <v>0</v>
      </c>
      <c r="BE200" s="36">
        <v>0</v>
      </c>
      <c r="BG200" s="36" t="e">
        <f>Y200*#REF!</f>
        <v>#REF!</v>
      </c>
      <c r="BH200" s="36" t="e">
        <f>X200*#REF!</f>
        <v>#REF!</v>
      </c>
    </row>
    <row r="201" spans="1:60" s="36" customFormat="1" ht="15">
      <c r="A201" s="47">
        <f t="shared" si="39"/>
        <v>183</v>
      </c>
      <c r="B201" s="42" t="s">
        <v>201</v>
      </c>
      <c r="C201" s="15">
        <v>0.10100000000000001</v>
      </c>
      <c r="D201" s="15"/>
      <c r="E201" s="15"/>
      <c r="F201" s="15"/>
      <c r="G201" s="30"/>
      <c r="H201" s="15"/>
      <c r="I201" s="15"/>
      <c r="J201" s="15"/>
      <c r="K201" s="15"/>
      <c r="L201" s="15"/>
      <c r="M201" s="15">
        <v>5.6000000000000001E-2</v>
      </c>
      <c r="N201" s="15"/>
      <c r="O201" s="30"/>
      <c r="P201" s="15"/>
      <c r="Q201" s="15"/>
      <c r="R201" s="15"/>
      <c r="S201" s="15"/>
      <c r="T201" s="15"/>
      <c r="U201" s="15"/>
      <c r="V201" s="30">
        <v>0.157</v>
      </c>
      <c r="W201" s="15">
        <v>8.0000000000000002E-3</v>
      </c>
      <c r="X201" s="15">
        <v>3.3000000000000002E-2</v>
      </c>
      <c r="Y201" s="31">
        <v>0.2</v>
      </c>
      <c r="Z201" s="33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4" t="e">
        <f>Y201*#REF!</f>
        <v>#REF!</v>
      </c>
      <c r="AW201" s="36">
        <v>0.25</v>
      </c>
      <c r="AX201" s="35">
        <f t="shared" si="36"/>
        <v>-4.9999999999999989E-2</v>
      </c>
      <c r="AY201" s="35">
        <v>0.24838709677419352</v>
      </c>
      <c r="AZ201" s="39">
        <f t="shared" si="38"/>
        <v>4.8387096774193505E-2</v>
      </c>
      <c r="BB201" s="36">
        <v>0.77</v>
      </c>
      <c r="BC201" s="35">
        <v>0.31</v>
      </c>
      <c r="BD201" s="35">
        <f t="shared" si="37"/>
        <v>-0.10999999999999999</v>
      </c>
      <c r="BE201" s="36">
        <v>0.19</v>
      </c>
      <c r="BG201" s="36" t="e">
        <f>Y201*#REF!</f>
        <v>#REF!</v>
      </c>
      <c r="BH201" s="36" t="e">
        <f>X201*#REF!</f>
        <v>#REF!</v>
      </c>
    </row>
    <row r="202" spans="1:60" s="36" customFormat="1" ht="15">
      <c r="A202" s="47">
        <f t="shared" si="39"/>
        <v>184</v>
      </c>
      <c r="B202" s="42" t="s">
        <v>202</v>
      </c>
      <c r="C202" s="15"/>
      <c r="D202" s="15"/>
      <c r="E202" s="15"/>
      <c r="F202" s="15"/>
      <c r="G202" s="30"/>
      <c r="H202" s="15"/>
      <c r="I202" s="15"/>
      <c r="J202" s="15"/>
      <c r="K202" s="15"/>
      <c r="L202" s="15"/>
      <c r="M202" s="15"/>
      <c r="N202" s="15"/>
      <c r="O202" s="30"/>
      <c r="P202" s="15"/>
      <c r="Q202" s="15"/>
      <c r="R202" s="15"/>
      <c r="S202" s="15"/>
      <c r="T202" s="15"/>
      <c r="U202" s="15"/>
      <c r="V202" s="30">
        <v>0</v>
      </c>
      <c r="W202" s="15">
        <v>0</v>
      </c>
      <c r="X202" s="15">
        <v>0</v>
      </c>
      <c r="Y202" s="31">
        <v>0</v>
      </c>
      <c r="Z202" s="33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4" t="e">
        <f>Y202*#REF!</f>
        <v>#REF!</v>
      </c>
      <c r="AW202" s="36">
        <v>7.0000000000000007E-2</v>
      </c>
      <c r="AX202" s="35">
        <f t="shared" si="36"/>
        <v>-7.0000000000000007E-2</v>
      </c>
      <c r="AY202" s="35">
        <v>7.2258064516129025E-2</v>
      </c>
      <c r="AZ202" s="39">
        <f t="shared" si="38"/>
        <v>7.2258064516129025E-2</v>
      </c>
      <c r="BB202" s="36">
        <v>0</v>
      </c>
      <c r="BC202" s="35">
        <v>0.08</v>
      </c>
      <c r="BD202" s="35">
        <f t="shared" si="37"/>
        <v>-0.08</v>
      </c>
      <c r="BE202" s="36">
        <v>0</v>
      </c>
      <c r="BG202" s="36" t="e">
        <f>Y202*#REF!</f>
        <v>#REF!</v>
      </c>
      <c r="BH202" s="36" t="e">
        <f>X202*#REF!</f>
        <v>#REF!</v>
      </c>
    </row>
    <row r="203" spans="1:60" s="36" customFormat="1" ht="15">
      <c r="A203" s="47">
        <f t="shared" si="39"/>
        <v>185</v>
      </c>
      <c r="B203" s="42" t="s">
        <v>156</v>
      </c>
      <c r="C203" s="15">
        <v>0.217</v>
      </c>
      <c r="D203" s="15"/>
      <c r="E203" s="15"/>
      <c r="F203" s="15"/>
      <c r="G203" s="30"/>
      <c r="H203" s="15"/>
      <c r="I203" s="15"/>
      <c r="J203" s="15"/>
      <c r="K203" s="15"/>
      <c r="L203" s="15"/>
      <c r="M203" s="15">
        <v>6.6000000000000003E-2</v>
      </c>
      <c r="N203" s="15">
        <v>1.6E-2</v>
      </c>
      <c r="O203" s="30"/>
      <c r="P203" s="15"/>
      <c r="Q203" s="15"/>
      <c r="R203" s="15"/>
      <c r="S203" s="15"/>
      <c r="T203" s="15">
        <v>0.46600000000000003</v>
      </c>
      <c r="U203" s="15"/>
      <c r="V203" s="30">
        <v>0.76500000000000012</v>
      </c>
      <c r="W203" s="15">
        <v>3.7999999999999999E-2</v>
      </c>
      <c r="X203" s="15">
        <v>0.161</v>
      </c>
      <c r="Y203" s="31">
        <v>0.96</v>
      </c>
      <c r="Z203" s="33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4" t="e">
        <f>Y203*#REF!</f>
        <v>#REF!</v>
      </c>
      <c r="AW203" s="36">
        <v>0.89</v>
      </c>
      <c r="AX203" s="35">
        <f t="shared" si="36"/>
        <v>6.9999999999999951E-2</v>
      </c>
      <c r="AY203" s="35">
        <v>0.87951612903225806</v>
      </c>
      <c r="AZ203" s="39">
        <f t="shared" si="38"/>
        <v>-8.04838709677419E-2</v>
      </c>
      <c r="BB203" s="36">
        <v>1.45</v>
      </c>
      <c r="BC203" s="35">
        <v>1.2</v>
      </c>
      <c r="BD203" s="35">
        <f t="shared" si="37"/>
        <v>-0.24</v>
      </c>
      <c r="BE203" s="36">
        <v>1.1100000000000001</v>
      </c>
      <c r="BG203" s="36" t="e">
        <f>Y203*#REF!</f>
        <v>#REF!</v>
      </c>
      <c r="BH203" s="36" t="e">
        <f>X203*#REF!</f>
        <v>#REF!</v>
      </c>
    </row>
    <row r="204" spans="1:60" s="36" customFormat="1" ht="15">
      <c r="A204" s="47">
        <f t="shared" si="39"/>
        <v>186</v>
      </c>
      <c r="B204" s="42" t="s">
        <v>218</v>
      </c>
      <c r="C204" s="15">
        <v>0.26900000000000002</v>
      </c>
      <c r="D204" s="15"/>
      <c r="E204" s="15"/>
      <c r="F204" s="15"/>
      <c r="G204" s="30"/>
      <c r="H204" s="15"/>
      <c r="I204" s="15"/>
      <c r="J204" s="15"/>
      <c r="K204" s="15"/>
      <c r="L204" s="15"/>
      <c r="M204" s="15"/>
      <c r="N204" s="15"/>
      <c r="O204" s="30"/>
      <c r="P204" s="15"/>
      <c r="Q204" s="15"/>
      <c r="R204" s="15"/>
      <c r="S204" s="15"/>
      <c r="T204" s="15"/>
      <c r="U204" s="15"/>
      <c r="V204" s="30">
        <v>0.26900000000000002</v>
      </c>
      <c r="W204" s="15">
        <v>1.2999999999999999E-2</v>
      </c>
      <c r="X204" s="15">
        <v>5.6000000000000001E-2</v>
      </c>
      <c r="Y204" s="31">
        <v>0.34</v>
      </c>
      <c r="Z204" s="33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4" t="e">
        <f>Y204*#REF!</f>
        <v>#REF!</v>
      </c>
      <c r="AW204" s="36">
        <v>0.59</v>
      </c>
      <c r="AX204" s="35">
        <f t="shared" si="36"/>
        <v>-0.24999999999999994</v>
      </c>
      <c r="AY204" s="35">
        <v>0.5916129032258064</v>
      </c>
      <c r="AZ204" s="39">
        <f t="shared" si="38"/>
        <v>0.25161290322580637</v>
      </c>
      <c r="BB204" s="36">
        <v>0.21</v>
      </c>
      <c r="BC204" s="35">
        <v>0.77</v>
      </c>
      <c r="BD204" s="35">
        <f t="shared" si="37"/>
        <v>-0.43</v>
      </c>
      <c r="BE204" s="36">
        <v>0.51</v>
      </c>
      <c r="BG204" s="36" t="e">
        <f>Y204*#REF!</f>
        <v>#REF!</v>
      </c>
      <c r="BH204" s="36" t="e">
        <f>X204*#REF!</f>
        <v>#REF!</v>
      </c>
    </row>
    <row r="205" spans="1:60" s="36" customFormat="1" ht="15">
      <c r="A205" s="47">
        <f t="shared" si="39"/>
        <v>187</v>
      </c>
      <c r="B205" s="42" t="s">
        <v>157</v>
      </c>
      <c r="C205" s="15"/>
      <c r="D205" s="15"/>
      <c r="E205" s="15"/>
      <c r="F205" s="15"/>
      <c r="G205" s="30"/>
      <c r="H205" s="15"/>
      <c r="I205" s="15"/>
      <c r="J205" s="15"/>
      <c r="K205" s="15"/>
      <c r="L205" s="15"/>
      <c r="M205" s="15"/>
      <c r="N205" s="15"/>
      <c r="O205" s="30"/>
      <c r="P205" s="15"/>
      <c r="Q205" s="15"/>
      <c r="R205" s="15"/>
      <c r="S205" s="15"/>
      <c r="T205" s="15"/>
      <c r="U205" s="15"/>
      <c r="V205" s="30">
        <v>0</v>
      </c>
      <c r="W205" s="15">
        <v>0</v>
      </c>
      <c r="X205" s="15">
        <v>0</v>
      </c>
      <c r="Y205" s="31">
        <v>0</v>
      </c>
      <c r="Z205" s="33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4" t="e">
        <f>Y205*#REF!</f>
        <v>#REF!</v>
      </c>
      <c r="AW205" s="36">
        <v>0</v>
      </c>
      <c r="AX205" s="35">
        <f t="shared" si="36"/>
        <v>0</v>
      </c>
      <c r="AY205" s="35">
        <v>0</v>
      </c>
      <c r="AZ205" s="39">
        <f t="shared" si="38"/>
        <v>0</v>
      </c>
      <c r="BB205" s="36">
        <v>0.27</v>
      </c>
      <c r="BC205" s="35">
        <v>0</v>
      </c>
      <c r="BD205" s="35">
        <f t="shared" si="37"/>
        <v>0</v>
      </c>
      <c r="BE205" s="36">
        <v>0</v>
      </c>
      <c r="BG205" s="36" t="e">
        <f>Y205*#REF!</f>
        <v>#REF!</v>
      </c>
      <c r="BH205" s="36" t="e">
        <f>X205*#REF!</f>
        <v>#REF!</v>
      </c>
    </row>
    <row r="206" spans="1:60" s="36" customFormat="1" ht="15">
      <c r="A206" s="47">
        <f t="shared" si="39"/>
        <v>188</v>
      </c>
      <c r="B206" s="42" t="s">
        <v>158</v>
      </c>
      <c r="C206" s="15">
        <v>0.14799999999999999</v>
      </c>
      <c r="D206" s="15"/>
      <c r="E206" s="15"/>
      <c r="F206" s="15"/>
      <c r="G206" s="30">
        <v>6.9000000000000006E-2</v>
      </c>
      <c r="H206" s="15"/>
      <c r="I206" s="15"/>
      <c r="J206" s="15">
        <v>4.9000000000000002E-2</v>
      </c>
      <c r="K206" s="15"/>
      <c r="L206" s="15">
        <v>0.02</v>
      </c>
      <c r="M206" s="15">
        <v>6.5000000000000002E-2</v>
      </c>
      <c r="N206" s="15">
        <v>2.8000000000000001E-2</v>
      </c>
      <c r="O206" s="30"/>
      <c r="P206" s="15"/>
      <c r="Q206" s="15"/>
      <c r="R206" s="15"/>
      <c r="S206" s="15"/>
      <c r="T206" s="15">
        <v>0.127</v>
      </c>
      <c r="U206" s="15"/>
      <c r="V206" s="30">
        <v>0.43700000000000006</v>
      </c>
      <c r="W206" s="15">
        <v>2.1999999999999999E-2</v>
      </c>
      <c r="X206" s="15">
        <v>9.1999999999999998E-2</v>
      </c>
      <c r="Y206" s="31">
        <v>0.55000000000000004</v>
      </c>
      <c r="Z206" s="33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4" t="e">
        <f>Y206*#REF!</f>
        <v>#REF!</v>
      </c>
      <c r="AW206" s="36">
        <v>1.18</v>
      </c>
      <c r="AX206" s="35">
        <f t="shared" si="36"/>
        <v>-0.62999999999999989</v>
      </c>
      <c r="AY206" s="35">
        <v>1.1549999999999998</v>
      </c>
      <c r="AZ206" s="39">
        <f t="shared" si="38"/>
        <v>0.60499999999999976</v>
      </c>
      <c r="BB206" s="36">
        <v>1.1100000000000001</v>
      </c>
      <c r="BC206" s="35">
        <v>1.46</v>
      </c>
      <c r="BD206" s="35">
        <f t="shared" si="37"/>
        <v>-0.90999999999999992</v>
      </c>
      <c r="BE206" s="36">
        <v>1.2</v>
      </c>
      <c r="BG206" s="36" t="e">
        <f>Y206*#REF!</f>
        <v>#REF!</v>
      </c>
      <c r="BH206" s="36" t="e">
        <f>X206*#REF!</f>
        <v>#REF!</v>
      </c>
    </row>
    <row r="207" spans="1:60" s="36" customFormat="1" ht="15">
      <c r="A207" s="47">
        <f t="shared" si="39"/>
        <v>189</v>
      </c>
      <c r="B207" s="42" t="s">
        <v>159</v>
      </c>
      <c r="C207" s="15"/>
      <c r="D207" s="15"/>
      <c r="E207" s="15"/>
      <c r="F207" s="15"/>
      <c r="G207" s="30"/>
      <c r="H207" s="15"/>
      <c r="I207" s="15"/>
      <c r="J207" s="15"/>
      <c r="K207" s="15"/>
      <c r="L207" s="15"/>
      <c r="M207" s="15">
        <v>0.14399999999999999</v>
      </c>
      <c r="N207" s="15"/>
      <c r="O207" s="30"/>
      <c r="P207" s="15"/>
      <c r="Q207" s="15"/>
      <c r="R207" s="15"/>
      <c r="S207" s="15"/>
      <c r="T207" s="15"/>
      <c r="U207" s="15"/>
      <c r="V207" s="30">
        <v>0.14399999999999999</v>
      </c>
      <c r="W207" s="15">
        <v>7.0000000000000001E-3</v>
      </c>
      <c r="X207" s="15">
        <v>0.03</v>
      </c>
      <c r="Y207" s="31">
        <v>0.18</v>
      </c>
      <c r="Z207" s="33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4" t="e">
        <f>Y207*#REF!</f>
        <v>#REF!</v>
      </c>
      <c r="AW207" s="36">
        <v>0.19</v>
      </c>
      <c r="AX207" s="35">
        <f t="shared" si="36"/>
        <v>-1.0000000000000009E-2</v>
      </c>
      <c r="AY207" s="35">
        <v>0.18177419354838709</v>
      </c>
      <c r="AZ207" s="39">
        <f t="shared" si="38"/>
        <v>1.774193548387093E-3</v>
      </c>
      <c r="BB207" s="36">
        <v>1.23</v>
      </c>
      <c r="BC207" s="35">
        <v>0.21</v>
      </c>
      <c r="BD207" s="35">
        <f t="shared" si="37"/>
        <v>-0.03</v>
      </c>
      <c r="BE207" s="36">
        <v>0.11</v>
      </c>
      <c r="BG207" s="36" t="e">
        <f>Y207*#REF!</f>
        <v>#REF!</v>
      </c>
      <c r="BH207" s="36" t="e">
        <f>X207*#REF!</f>
        <v>#REF!</v>
      </c>
    </row>
    <row r="208" spans="1:60" s="36" customFormat="1" ht="15">
      <c r="A208" s="47">
        <f t="shared" si="39"/>
        <v>190</v>
      </c>
      <c r="B208" s="42" t="s">
        <v>160</v>
      </c>
      <c r="C208" s="15"/>
      <c r="D208" s="15"/>
      <c r="E208" s="15"/>
      <c r="F208" s="15"/>
      <c r="G208" s="30"/>
      <c r="H208" s="15"/>
      <c r="I208" s="15"/>
      <c r="J208" s="15"/>
      <c r="K208" s="15"/>
      <c r="L208" s="15"/>
      <c r="M208" s="15">
        <v>7.3999999999999996E-2</v>
      </c>
      <c r="N208" s="15"/>
      <c r="O208" s="30"/>
      <c r="P208" s="15"/>
      <c r="Q208" s="15"/>
      <c r="R208" s="15"/>
      <c r="S208" s="15"/>
      <c r="T208" s="15"/>
      <c r="U208" s="15"/>
      <c r="V208" s="30">
        <v>7.3999999999999996E-2</v>
      </c>
      <c r="W208" s="15">
        <v>4.0000000000000001E-3</v>
      </c>
      <c r="X208" s="15">
        <v>1.6E-2</v>
      </c>
      <c r="Y208" s="31">
        <v>0.09</v>
      </c>
      <c r="Z208" s="33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4" t="e">
        <f>Y208*#REF!</f>
        <v>#REF!</v>
      </c>
      <c r="AW208" s="36">
        <v>0.24</v>
      </c>
      <c r="AX208" s="35">
        <f t="shared" si="36"/>
        <v>-0.15</v>
      </c>
      <c r="AY208" s="35">
        <v>0.23032258064516126</v>
      </c>
      <c r="AZ208" s="39">
        <f t="shared" si="38"/>
        <v>0.14032258064516126</v>
      </c>
      <c r="BC208" s="35">
        <v>0.27</v>
      </c>
      <c r="BD208" s="35">
        <f t="shared" si="37"/>
        <v>-0.18000000000000002</v>
      </c>
      <c r="BE208" s="36">
        <v>0.05</v>
      </c>
      <c r="BG208" s="36" t="e">
        <f>Y208*#REF!</f>
        <v>#REF!</v>
      </c>
      <c r="BH208" s="36" t="e">
        <f>X208*#REF!</f>
        <v>#REF!</v>
      </c>
    </row>
    <row r="209" spans="1:60" s="36" customFormat="1" ht="15">
      <c r="A209" s="47">
        <f t="shared" si="39"/>
        <v>191</v>
      </c>
      <c r="B209" s="42" t="s">
        <v>161</v>
      </c>
      <c r="C209" s="15">
        <v>0.114</v>
      </c>
      <c r="D209" s="15"/>
      <c r="E209" s="15"/>
      <c r="F209" s="15"/>
      <c r="G209" s="30"/>
      <c r="H209" s="15"/>
      <c r="I209" s="15"/>
      <c r="J209" s="15"/>
      <c r="K209" s="15"/>
      <c r="L209" s="15"/>
      <c r="M209" s="15">
        <v>7.1999999999999995E-2</v>
      </c>
      <c r="N209" s="15"/>
      <c r="O209" s="30"/>
      <c r="P209" s="15"/>
      <c r="Q209" s="15"/>
      <c r="R209" s="15"/>
      <c r="S209" s="15"/>
      <c r="T209" s="15"/>
      <c r="U209" s="15"/>
      <c r="V209" s="30">
        <v>0.186</v>
      </c>
      <c r="W209" s="15">
        <v>8.9999999999999993E-3</v>
      </c>
      <c r="X209" s="15">
        <v>3.9E-2</v>
      </c>
      <c r="Y209" s="31">
        <v>0.23</v>
      </c>
      <c r="Z209" s="33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4" t="e">
        <f>Y209*#REF!</f>
        <v>#REF!</v>
      </c>
      <c r="AW209" s="36">
        <v>0.95</v>
      </c>
      <c r="AX209" s="35">
        <f t="shared" si="36"/>
        <v>-0.72</v>
      </c>
      <c r="AY209" s="35">
        <v>0.92806451612903229</v>
      </c>
      <c r="AZ209" s="39">
        <f t="shared" si="38"/>
        <v>0.69806451612903231</v>
      </c>
      <c r="BC209" s="35">
        <v>1.2</v>
      </c>
      <c r="BD209" s="35">
        <f t="shared" si="37"/>
        <v>-0.97</v>
      </c>
      <c r="BE209" s="36">
        <v>0.94</v>
      </c>
      <c r="BG209" s="36" t="e">
        <f>Y209*#REF!</f>
        <v>#REF!</v>
      </c>
      <c r="BH209" s="36" t="e">
        <f>X209*#REF!</f>
        <v>#REF!</v>
      </c>
    </row>
    <row r="210" spans="1:60" s="36" customFormat="1" ht="15">
      <c r="A210" s="47">
        <f t="shared" si="39"/>
        <v>192</v>
      </c>
      <c r="B210" s="42" t="s">
        <v>203</v>
      </c>
      <c r="C210" s="15">
        <v>1.3640000000000001</v>
      </c>
      <c r="D210" s="15"/>
      <c r="E210" s="15"/>
      <c r="F210" s="15"/>
      <c r="G210" s="30"/>
      <c r="H210" s="15"/>
      <c r="I210" s="15"/>
      <c r="J210" s="15"/>
      <c r="K210" s="15"/>
      <c r="L210" s="15"/>
      <c r="M210" s="15">
        <v>6.6000000000000003E-2</v>
      </c>
      <c r="N210" s="15"/>
      <c r="O210" s="30"/>
      <c r="P210" s="15"/>
      <c r="Q210" s="15"/>
      <c r="R210" s="15"/>
      <c r="S210" s="15"/>
      <c r="T210" s="15"/>
      <c r="U210" s="15"/>
      <c r="V210" s="30">
        <v>1.4300000000000002</v>
      </c>
      <c r="W210" s="15">
        <v>7.1999999999999995E-2</v>
      </c>
      <c r="X210" s="15">
        <v>0.3</v>
      </c>
      <c r="Y210" s="31">
        <v>1.8</v>
      </c>
      <c r="Z210" s="33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4" t="e">
        <f>Y210*#REF!</f>
        <v>#REF!</v>
      </c>
      <c r="AW210" s="36">
        <v>1.05</v>
      </c>
      <c r="AX210" s="35">
        <f t="shared" si="36"/>
        <v>0.75</v>
      </c>
      <c r="AY210" s="35">
        <v>1.0274193548387096</v>
      </c>
      <c r="AZ210" s="39">
        <f t="shared" si="38"/>
        <v>-0.77258064516129044</v>
      </c>
      <c r="BC210" s="35">
        <v>1.34</v>
      </c>
      <c r="BD210" s="35">
        <f t="shared" si="37"/>
        <v>0.45999999999999996</v>
      </c>
      <c r="BE210" s="36">
        <v>1.1599999999999999</v>
      </c>
      <c r="BG210" s="36" t="e">
        <f>Y210*#REF!</f>
        <v>#REF!</v>
      </c>
      <c r="BH210" s="36" t="e">
        <f>X210*#REF!</f>
        <v>#REF!</v>
      </c>
    </row>
    <row r="211" spans="1:60" s="36" customFormat="1" ht="15">
      <c r="A211" s="47">
        <f t="shared" si="39"/>
        <v>193</v>
      </c>
      <c r="B211" s="42" t="s">
        <v>30</v>
      </c>
      <c r="C211" s="48"/>
      <c r="D211" s="48"/>
      <c r="E211" s="48"/>
      <c r="F211" s="48"/>
      <c r="G211" s="49"/>
      <c r="H211" s="48"/>
      <c r="I211" s="48"/>
      <c r="J211" s="48"/>
      <c r="K211" s="48"/>
      <c r="L211" s="48"/>
      <c r="M211" s="48"/>
      <c r="N211" s="15"/>
      <c r="O211" s="49"/>
      <c r="P211" s="48"/>
      <c r="Q211" s="48"/>
      <c r="R211" s="48"/>
      <c r="S211" s="48"/>
      <c r="T211" s="48"/>
      <c r="U211" s="48"/>
      <c r="V211" s="30">
        <v>0</v>
      </c>
      <c r="W211" s="15">
        <v>0</v>
      </c>
      <c r="X211" s="15">
        <v>0</v>
      </c>
      <c r="Y211" s="31">
        <v>0</v>
      </c>
      <c r="Z211" s="33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4" t="e">
        <f>SUM(AV11:AV210)</f>
        <v>#REF!</v>
      </c>
      <c r="AW211" s="36">
        <v>0</v>
      </c>
      <c r="AX211" s="35">
        <f t="shared" si="36"/>
        <v>0</v>
      </c>
      <c r="AY211" s="35">
        <v>0</v>
      </c>
      <c r="AZ211" s="39">
        <f t="shared" si="38"/>
        <v>0</v>
      </c>
      <c r="BC211" s="35">
        <v>0</v>
      </c>
      <c r="BD211" s="35">
        <f t="shared" si="37"/>
        <v>0</v>
      </c>
      <c r="BE211" s="36">
        <v>0</v>
      </c>
      <c r="BG211" s="36" t="e">
        <f>SUM(BG11:BG210)</f>
        <v>#REF!</v>
      </c>
      <c r="BH211" s="36" t="e">
        <f>X211*#REF!</f>
        <v>#REF!</v>
      </c>
    </row>
    <row r="212" spans="1:60" ht="20.25">
      <c r="B212" s="59"/>
      <c r="BG212" s="36"/>
    </row>
    <row r="213" spans="1:60" s="46" customFormat="1" ht="18.75">
      <c r="A213" s="50"/>
      <c r="B213" s="64" t="s">
        <v>227</v>
      </c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50"/>
      <c r="V213" s="11"/>
      <c r="W213" s="50"/>
      <c r="X213" s="50"/>
      <c r="Y213" s="52"/>
      <c r="Z213" s="53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4"/>
    </row>
    <row r="214" spans="1:60" s="46" customFormat="1" ht="18.75">
      <c r="A214" s="50"/>
      <c r="B214" s="51"/>
      <c r="C214" s="50"/>
      <c r="D214" s="50"/>
      <c r="E214" s="50"/>
      <c r="F214" s="50"/>
      <c r="G214" s="11"/>
      <c r="H214" s="50"/>
      <c r="I214" s="50"/>
      <c r="J214" s="50"/>
      <c r="K214" s="50"/>
      <c r="L214" s="50"/>
      <c r="M214" s="50"/>
      <c r="N214" s="50"/>
      <c r="O214" s="11"/>
      <c r="P214" s="50"/>
      <c r="Q214" s="50"/>
      <c r="R214" s="50"/>
      <c r="S214" s="50"/>
      <c r="T214" s="50"/>
      <c r="U214" s="50"/>
      <c r="V214" s="11"/>
      <c r="W214" s="50"/>
      <c r="X214" s="50"/>
      <c r="Y214" s="52"/>
      <c r="Z214" s="53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4"/>
    </row>
    <row r="215" spans="1:60" s="46" customFormat="1" ht="18.75">
      <c r="A215" s="50"/>
      <c r="B215" s="64" t="s">
        <v>245</v>
      </c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50"/>
      <c r="V215" s="11"/>
      <c r="W215" s="50"/>
      <c r="X215" s="50"/>
      <c r="Y215" s="52"/>
      <c r="Z215" s="53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4"/>
    </row>
    <row r="216" spans="1:60" s="46" customFormat="1" ht="18.75">
      <c r="A216" s="50"/>
      <c r="B216" s="51"/>
      <c r="C216" s="50"/>
      <c r="D216" s="50"/>
      <c r="E216" s="50"/>
      <c r="F216" s="50"/>
      <c r="G216" s="11"/>
      <c r="H216" s="50"/>
      <c r="I216" s="50"/>
      <c r="J216" s="50"/>
      <c r="K216" s="50"/>
      <c r="L216" s="50"/>
      <c r="M216" s="50"/>
      <c r="N216" s="50"/>
      <c r="O216" s="11"/>
      <c r="P216" s="50"/>
      <c r="Q216" s="50"/>
      <c r="R216" s="50"/>
      <c r="S216" s="50"/>
      <c r="T216" s="50"/>
      <c r="U216" s="50"/>
      <c r="V216" s="11"/>
      <c r="W216" s="50"/>
      <c r="X216" s="50"/>
      <c r="Y216" s="52"/>
      <c r="Z216" s="53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4"/>
    </row>
    <row r="217" spans="1:60" s="46" customFormat="1" ht="18.75">
      <c r="A217" s="50"/>
      <c r="B217" s="51"/>
      <c r="C217" s="50"/>
      <c r="D217" s="50"/>
      <c r="E217" s="50"/>
      <c r="F217" s="50"/>
      <c r="G217" s="11"/>
      <c r="H217" s="50"/>
      <c r="I217" s="50"/>
      <c r="J217" s="50"/>
      <c r="K217" s="50"/>
      <c r="L217" s="50"/>
      <c r="M217" s="50"/>
      <c r="N217" s="50"/>
      <c r="O217" s="11"/>
      <c r="P217" s="50"/>
      <c r="Q217" s="50"/>
      <c r="R217" s="50"/>
      <c r="S217" s="50"/>
      <c r="T217" s="50"/>
      <c r="U217" s="50"/>
      <c r="V217" s="11"/>
      <c r="W217" s="50"/>
      <c r="X217" s="50"/>
      <c r="Y217" s="52"/>
      <c r="Z217" s="53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4"/>
    </row>
  </sheetData>
  <mergeCells count="42">
    <mergeCell ref="A51:A52"/>
    <mergeCell ref="AC51:AC52"/>
    <mergeCell ref="A57:Y57"/>
    <mergeCell ref="A144:Y144"/>
    <mergeCell ref="A195:Y195"/>
    <mergeCell ref="A27:A28"/>
    <mergeCell ref="AC27:AC28"/>
    <mergeCell ref="A35:A36"/>
    <mergeCell ref="AC35:AC36"/>
    <mergeCell ref="A40:A41"/>
    <mergeCell ref="AC40:AC41"/>
    <mergeCell ref="A17:A18"/>
    <mergeCell ref="AC17:AC18"/>
    <mergeCell ref="V6:V8"/>
    <mergeCell ref="W6:W8"/>
    <mergeCell ref="X6:X8"/>
    <mergeCell ref="Y6:Y8"/>
    <mergeCell ref="C7:C8"/>
    <mergeCell ref="D7:D8"/>
    <mergeCell ref="E7:E8"/>
    <mergeCell ref="F7:F8"/>
    <mergeCell ref="G7:G8"/>
    <mergeCell ref="H7:L7"/>
    <mergeCell ref="A6:A8"/>
    <mergeCell ref="B6:B8"/>
    <mergeCell ref="C6:U6"/>
    <mergeCell ref="M7:M8"/>
    <mergeCell ref="B213:T213"/>
    <mergeCell ref="B215:T215"/>
    <mergeCell ref="V1:Y1"/>
    <mergeCell ref="AW1:BA1"/>
    <mergeCell ref="V2:Y2"/>
    <mergeCell ref="AW2:BA2"/>
    <mergeCell ref="V3:Y3"/>
    <mergeCell ref="AW3:BA3"/>
    <mergeCell ref="B4:S4"/>
    <mergeCell ref="B10:Y10"/>
    <mergeCell ref="N7:N8"/>
    <mergeCell ref="O7:O8"/>
    <mergeCell ref="P7:S7"/>
    <mergeCell ref="T7:T8"/>
    <mergeCell ref="U7:U8"/>
  </mergeCells>
  <pageMargins left="0.15748031496062992" right="0.19685039370078741" top="0.78740157480314965" bottom="0.23622047244094491" header="0.19685039370078741" footer="0.19685039370078741"/>
  <pageSetup paperSize="9" scale="57" fitToHeight="10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17"/>
  <sheetViews>
    <sheetView zoomScale="50" zoomScaleNormal="50" workbookViewId="0">
      <pane xSplit="13" ySplit="9" topLeftCell="N141" activePane="bottomRight" state="frozen"/>
      <selection pane="topRight" activeCell="O1" sqref="O1"/>
      <selection pane="bottomLeft" activeCell="A10" sqref="A10"/>
      <selection pane="bottomRight" activeCell="B216" sqref="B216"/>
    </sheetView>
  </sheetViews>
  <sheetFormatPr defaultColWidth="9.140625" defaultRowHeight="12.75"/>
  <cols>
    <col min="1" max="1" width="5.28515625" style="3" customWidth="1"/>
    <col min="2" max="2" width="37.85546875" style="4" customWidth="1"/>
    <col min="3" max="3" width="9.28515625" style="3" customWidth="1"/>
    <col min="4" max="4" width="7.5703125" style="3" customWidth="1"/>
    <col min="5" max="5" width="8.5703125" style="3" customWidth="1"/>
    <col min="6" max="6" width="6.85546875" style="3" customWidth="1"/>
    <col min="7" max="7" width="9.7109375" style="5" customWidth="1"/>
    <col min="8" max="10" width="7.42578125" style="3" customWidth="1"/>
    <col min="11" max="11" width="6" style="3" customWidth="1"/>
    <col min="12" max="12" width="8.85546875" style="3" customWidth="1"/>
    <col min="13" max="13" width="9.42578125" style="3" customWidth="1"/>
    <col min="14" max="14" width="13.5703125" style="3" customWidth="1"/>
    <col min="15" max="15" width="17.5703125" style="5" customWidth="1"/>
    <col min="16" max="19" width="9.42578125" style="3" customWidth="1"/>
    <col min="20" max="20" width="9.140625" style="3" customWidth="1"/>
    <col min="21" max="21" width="7.28515625" style="3" customWidth="1"/>
    <col min="22" max="22" width="10.85546875" style="5" customWidth="1"/>
    <col min="23" max="23" width="8.28515625" style="3" customWidth="1"/>
    <col min="24" max="24" width="7.5703125" style="3" customWidth="1"/>
    <col min="25" max="25" width="7.28515625" style="12" customWidth="1"/>
    <col min="26" max="31" width="13" style="12" customWidth="1"/>
    <col min="32" max="46" width="7.28515625" style="12" customWidth="1"/>
    <col min="47" max="47" width="12.28515625" style="8" customWidth="1"/>
    <col min="48" max="61" width="9.140625" style="9" hidden="1" customWidth="1"/>
    <col min="62" max="65" width="0" style="9" hidden="1" customWidth="1"/>
    <col min="66" max="16384" width="9.140625" style="9"/>
  </cols>
  <sheetData>
    <row r="1" spans="1:59" ht="15.75" customHeight="1">
      <c r="U1" s="2"/>
      <c r="V1" s="65" t="s">
        <v>223</v>
      </c>
      <c r="W1" s="65"/>
      <c r="X1" s="65"/>
      <c r="Y1" s="6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V1" s="66" t="s">
        <v>6</v>
      </c>
      <c r="AW1" s="66"/>
      <c r="AX1" s="66"/>
      <c r="AY1" s="66"/>
      <c r="AZ1" s="66"/>
    </row>
    <row r="2" spans="1:59" ht="15.75" customHeight="1">
      <c r="U2" s="2"/>
      <c r="V2" s="67" t="s">
        <v>224</v>
      </c>
      <c r="W2" s="67"/>
      <c r="X2" s="67"/>
      <c r="Y2" s="67"/>
      <c r="Z2" s="62">
        <v>1762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V2" s="68" t="s">
        <v>7</v>
      </c>
      <c r="AW2" s="68"/>
      <c r="AX2" s="68"/>
      <c r="AY2" s="68"/>
      <c r="AZ2" s="68"/>
    </row>
    <row r="3" spans="1:59" ht="15.75" customHeight="1">
      <c r="U3" s="2"/>
      <c r="V3" s="68" t="s">
        <v>225</v>
      </c>
      <c r="W3" s="68"/>
      <c r="X3" s="68"/>
      <c r="Y3" s="6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V3" s="68" t="s">
        <v>8</v>
      </c>
      <c r="AW3" s="68"/>
      <c r="AX3" s="68"/>
      <c r="AY3" s="68"/>
      <c r="AZ3" s="68"/>
    </row>
    <row r="4" spans="1:59" ht="49.5" customHeight="1">
      <c r="B4" s="69" t="s">
        <v>242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11"/>
      <c r="U4" s="11"/>
      <c r="W4" s="11"/>
    </row>
    <row r="5" spans="1:59" ht="11.25" customHeight="1"/>
    <row r="6" spans="1:59" ht="19.5" customHeight="1">
      <c r="A6" s="83" t="s">
        <v>0</v>
      </c>
      <c r="B6" s="83" t="s">
        <v>57</v>
      </c>
      <c r="C6" s="84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76" t="s">
        <v>221</v>
      </c>
      <c r="W6" s="76" t="s">
        <v>10</v>
      </c>
      <c r="X6" s="72" t="s">
        <v>11</v>
      </c>
      <c r="Y6" s="81" t="s">
        <v>222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V6" s="15"/>
      <c r="AW6" s="16"/>
      <c r="BD6" s="9" t="s">
        <v>12</v>
      </c>
    </row>
    <row r="7" spans="1:59" ht="19.5" customHeight="1">
      <c r="A7" s="83"/>
      <c r="B7" s="83"/>
      <c r="C7" s="76" t="s">
        <v>165</v>
      </c>
      <c r="D7" s="76" t="s">
        <v>1</v>
      </c>
      <c r="E7" s="76" t="s">
        <v>13</v>
      </c>
      <c r="F7" s="76" t="s">
        <v>5</v>
      </c>
      <c r="G7" s="82" t="s">
        <v>14</v>
      </c>
      <c r="H7" s="75" t="s">
        <v>15</v>
      </c>
      <c r="I7" s="75"/>
      <c r="J7" s="75"/>
      <c r="K7" s="75"/>
      <c r="L7" s="75"/>
      <c r="M7" s="76" t="s">
        <v>2</v>
      </c>
      <c r="N7" s="72" t="s">
        <v>3</v>
      </c>
      <c r="O7" s="74" t="s">
        <v>16</v>
      </c>
      <c r="P7" s="75" t="s">
        <v>15</v>
      </c>
      <c r="Q7" s="75"/>
      <c r="R7" s="75"/>
      <c r="S7" s="75"/>
      <c r="T7" s="76" t="s">
        <v>4</v>
      </c>
      <c r="U7" s="76" t="s">
        <v>17</v>
      </c>
      <c r="V7" s="76"/>
      <c r="W7" s="76"/>
      <c r="X7" s="80"/>
      <c r="Y7" s="81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59" ht="195" customHeight="1">
      <c r="A8" s="83"/>
      <c r="B8" s="83"/>
      <c r="C8" s="76"/>
      <c r="D8" s="76"/>
      <c r="E8" s="76"/>
      <c r="F8" s="76"/>
      <c r="G8" s="82"/>
      <c r="H8" s="17" t="s">
        <v>18</v>
      </c>
      <c r="I8" s="17" t="s">
        <v>19</v>
      </c>
      <c r="J8" s="17" t="s">
        <v>20</v>
      </c>
      <c r="K8" s="17" t="s">
        <v>21</v>
      </c>
      <c r="L8" s="17" t="s">
        <v>22</v>
      </c>
      <c r="M8" s="76"/>
      <c r="N8" s="73"/>
      <c r="O8" s="74"/>
      <c r="P8" s="56" t="s">
        <v>219</v>
      </c>
      <c r="Q8" s="57" t="s">
        <v>23</v>
      </c>
      <c r="R8" s="57" t="s">
        <v>220</v>
      </c>
      <c r="S8" s="57" t="s">
        <v>24</v>
      </c>
      <c r="T8" s="76"/>
      <c r="U8" s="76"/>
      <c r="V8" s="76"/>
      <c r="W8" s="76"/>
      <c r="X8" s="73"/>
      <c r="Y8" s="8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X8" s="60" t="s">
        <v>25</v>
      </c>
    </row>
    <row r="9" spans="1:59" s="22" customFormat="1" ht="14.25" customHeight="1">
      <c r="A9" s="18">
        <v>1</v>
      </c>
      <c r="B9" s="19">
        <f>A9+1</f>
        <v>2</v>
      </c>
      <c r="C9" s="19">
        <f t="shared" ref="C9:Y9" si="0">B9+1</f>
        <v>3</v>
      </c>
      <c r="D9" s="19">
        <f t="shared" si="0"/>
        <v>4</v>
      </c>
      <c r="E9" s="19">
        <f t="shared" si="0"/>
        <v>5</v>
      </c>
      <c r="F9" s="19">
        <f t="shared" si="0"/>
        <v>6</v>
      </c>
      <c r="G9" s="19">
        <f t="shared" si="0"/>
        <v>7</v>
      </c>
      <c r="H9" s="19">
        <f t="shared" si="0"/>
        <v>8</v>
      </c>
      <c r="I9" s="19">
        <f t="shared" si="0"/>
        <v>9</v>
      </c>
      <c r="J9" s="19">
        <f t="shared" si="0"/>
        <v>10</v>
      </c>
      <c r="K9" s="19">
        <f t="shared" si="0"/>
        <v>11</v>
      </c>
      <c r="L9" s="19">
        <f t="shared" si="0"/>
        <v>12</v>
      </c>
      <c r="M9" s="19">
        <f t="shared" si="0"/>
        <v>13</v>
      </c>
      <c r="N9" s="19">
        <f t="shared" si="0"/>
        <v>14</v>
      </c>
      <c r="O9" s="19">
        <f t="shared" si="0"/>
        <v>15</v>
      </c>
      <c r="P9" s="19">
        <f t="shared" si="0"/>
        <v>16</v>
      </c>
      <c r="Q9" s="19">
        <f t="shared" si="0"/>
        <v>17</v>
      </c>
      <c r="R9" s="19">
        <f t="shared" si="0"/>
        <v>18</v>
      </c>
      <c r="S9" s="19">
        <f t="shared" si="0"/>
        <v>19</v>
      </c>
      <c r="T9" s="19">
        <f t="shared" si="0"/>
        <v>20</v>
      </c>
      <c r="U9" s="19">
        <f t="shared" si="0"/>
        <v>21</v>
      </c>
      <c r="V9" s="19">
        <f t="shared" si="0"/>
        <v>22</v>
      </c>
      <c r="W9" s="19">
        <f t="shared" si="0"/>
        <v>23</v>
      </c>
      <c r="X9" s="19">
        <f t="shared" si="0"/>
        <v>24</v>
      </c>
      <c r="Y9" s="19">
        <f t="shared" si="0"/>
        <v>25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1"/>
      <c r="BD9" s="22">
        <v>26</v>
      </c>
    </row>
    <row r="10" spans="1:59" s="27" customFormat="1" ht="19.5" customHeight="1">
      <c r="A10" s="23"/>
      <c r="B10" s="70" t="s">
        <v>26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6"/>
    </row>
    <row r="11" spans="1:59" s="36" customFormat="1" ht="18" customHeight="1">
      <c r="A11" s="28">
        <v>1</v>
      </c>
      <c r="B11" s="29" t="s">
        <v>31</v>
      </c>
      <c r="C11" s="15">
        <v>0.438</v>
      </c>
      <c r="D11" s="15">
        <v>0.41799999999999998</v>
      </c>
      <c r="E11" s="15">
        <v>0.01</v>
      </c>
      <c r="F11" s="15">
        <v>0.151</v>
      </c>
      <c r="G11" s="30">
        <v>0.30600000000000005</v>
      </c>
      <c r="H11" s="15">
        <v>6.7000000000000004E-2</v>
      </c>
      <c r="I11" s="15">
        <v>6.7000000000000004E-2</v>
      </c>
      <c r="J11" s="15">
        <v>0.152</v>
      </c>
      <c r="K11" s="15"/>
      <c r="L11" s="15">
        <v>0.02</v>
      </c>
      <c r="M11" s="15">
        <v>5.2999999999999999E-2</v>
      </c>
      <c r="N11" s="15">
        <v>0.20100000000000001</v>
      </c>
      <c r="O11" s="30">
        <v>1.3169999999999999</v>
      </c>
      <c r="P11" s="15">
        <v>0.61</v>
      </c>
      <c r="Q11" s="15">
        <v>0.222</v>
      </c>
      <c r="R11" s="15">
        <v>0.41799999999999998</v>
      </c>
      <c r="S11" s="15">
        <v>6.7000000000000004E-2</v>
      </c>
      <c r="T11" s="15">
        <v>0.69699999999999995</v>
      </c>
      <c r="U11" s="15">
        <v>0.33900000000000002</v>
      </c>
      <c r="V11" s="30">
        <v>3.9299999999999997</v>
      </c>
      <c r="W11" s="15">
        <v>0.19700000000000001</v>
      </c>
      <c r="X11" s="15">
        <v>0.82499999999999996</v>
      </c>
      <c r="Y11" s="31">
        <v>4.95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4" t="e">
        <f>Y11*#REF!</f>
        <v>#REF!</v>
      </c>
      <c r="AV11" s="35">
        <v>2.5</v>
      </c>
      <c r="AW11" s="35">
        <f t="shared" ref="AW11:AW17" si="1">Y11-AV11</f>
        <v>2.4500000000000002</v>
      </c>
      <c r="AX11" s="35">
        <v>2.4601612903225809</v>
      </c>
      <c r="AY11" s="39">
        <f t="shared" ref="AY11:AY17" si="2">AX11-Y11</f>
        <v>-2.4898387096774193</v>
      </c>
      <c r="BA11" s="36">
        <v>3.14</v>
      </c>
      <c r="BB11" s="35">
        <v>3.14</v>
      </c>
      <c r="BC11" s="35">
        <f t="shared" ref="BC11:BC17" si="3">Y11-BB11</f>
        <v>1.81</v>
      </c>
      <c r="BD11" s="36">
        <v>3.1</v>
      </c>
      <c r="BE11" s="35">
        <f t="shared" ref="BE11:BE56" si="4">BD11-Y11</f>
        <v>-1.85</v>
      </c>
      <c r="BF11" s="36" t="e">
        <f>Y11*#REF!</f>
        <v>#REF!</v>
      </c>
      <c r="BG11" s="36" t="e">
        <f>X11*#REF!</f>
        <v>#REF!</v>
      </c>
    </row>
    <row r="12" spans="1:59" s="36" customFormat="1" ht="18" customHeight="1">
      <c r="A12" s="28">
        <f>A11+1</f>
        <v>2</v>
      </c>
      <c r="B12" s="29" t="s">
        <v>32</v>
      </c>
      <c r="C12" s="15">
        <v>0.67900000000000005</v>
      </c>
      <c r="D12" s="15">
        <v>0.40100000000000002</v>
      </c>
      <c r="E12" s="15">
        <v>5.0000000000000001E-3</v>
      </c>
      <c r="F12" s="15">
        <v>0.155</v>
      </c>
      <c r="G12" s="30">
        <v>0.29600000000000004</v>
      </c>
      <c r="H12" s="15">
        <v>6.4000000000000001E-2</v>
      </c>
      <c r="I12" s="15">
        <v>6.4000000000000001E-2</v>
      </c>
      <c r="J12" s="15">
        <v>0.14799999999999999</v>
      </c>
      <c r="K12" s="15"/>
      <c r="L12" s="15">
        <v>0.02</v>
      </c>
      <c r="M12" s="15">
        <v>5.6000000000000001E-2</v>
      </c>
      <c r="N12" s="15">
        <v>0.19800000000000001</v>
      </c>
      <c r="O12" s="30">
        <v>1.242</v>
      </c>
      <c r="P12" s="15">
        <v>0.58299999999999996</v>
      </c>
      <c r="Q12" s="15">
        <v>0.21199999999999999</v>
      </c>
      <c r="R12" s="15">
        <v>0.38100000000000001</v>
      </c>
      <c r="S12" s="15">
        <v>6.6000000000000003E-2</v>
      </c>
      <c r="T12" s="15">
        <v>1.032</v>
      </c>
      <c r="U12" s="15">
        <v>0.36299999999999999</v>
      </c>
      <c r="V12" s="30">
        <v>4.4270000000000005</v>
      </c>
      <c r="W12" s="15">
        <v>0.221</v>
      </c>
      <c r="X12" s="15">
        <v>0.93</v>
      </c>
      <c r="Y12" s="31">
        <v>5.58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4" t="e">
        <f>Y12*#REF!</f>
        <v>#REF!</v>
      </c>
      <c r="AV12" s="35">
        <v>2.62</v>
      </c>
      <c r="AW12" s="35">
        <f t="shared" si="1"/>
        <v>2.96</v>
      </c>
      <c r="AX12" s="35">
        <v>2.5764516129032251</v>
      </c>
      <c r="AY12" s="39">
        <f t="shared" si="2"/>
        <v>-3.003548387096775</v>
      </c>
      <c r="BA12" s="36">
        <v>3.42</v>
      </c>
      <c r="BB12" s="35">
        <v>3.13</v>
      </c>
      <c r="BC12" s="35">
        <f t="shared" si="3"/>
        <v>2.4500000000000002</v>
      </c>
      <c r="BD12" s="36">
        <v>3.46</v>
      </c>
      <c r="BE12" s="35">
        <f t="shared" si="4"/>
        <v>-2.12</v>
      </c>
      <c r="BF12" s="36" t="e">
        <f>Y12*#REF!</f>
        <v>#REF!</v>
      </c>
      <c r="BG12" s="36" t="e">
        <f>X12*#REF!</f>
        <v>#REF!</v>
      </c>
    </row>
    <row r="13" spans="1:59" s="36" customFormat="1" ht="18" customHeight="1">
      <c r="A13" s="28">
        <v>3</v>
      </c>
      <c r="B13" s="29" t="s">
        <v>33</v>
      </c>
      <c r="C13" s="15">
        <v>0.93300000000000005</v>
      </c>
      <c r="D13" s="15">
        <v>0.48499999999999999</v>
      </c>
      <c r="E13" s="15">
        <v>7.0000000000000001E-3</v>
      </c>
      <c r="F13" s="15">
        <v>0.54</v>
      </c>
      <c r="G13" s="30">
        <v>0.374</v>
      </c>
      <c r="H13" s="15">
        <v>8.5999999999999993E-2</v>
      </c>
      <c r="I13" s="15">
        <v>8.5999999999999993E-2</v>
      </c>
      <c r="J13" s="15">
        <v>0.182</v>
      </c>
      <c r="K13" s="15"/>
      <c r="L13" s="15">
        <v>0.02</v>
      </c>
      <c r="M13" s="15">
        <v>7.9000000000000001E-2</v>
      </c>
      <c r="N13" s="15">
        <v>0.20300000000000001</v>
      </c>
      <c r="O13" s="30">
        <v>1.3220000000000001</v>
      </c>
      <c r="P13" s="15">
        <v>0.57599999999999996</v>
      </c>
      <c r="Q13" s="15">
        <v>0.186</v>
      </c>
      <c r="R13" s="15">
        <v>0.47599999999999998</v>
      </c>
      <c r="S13" s="15">
        <v>8.4000000000000005E-2</v>
      </c>
      <c r="T13" s="15">
        <v>0.56100000000000005</v>
      </c>
      <c r="U13" s="15">
        <v>0.23599999999999999</v>
      </c>
      <c r="V13" s="30">
        <v>4.74</v>
      </c>
      <c r="W13" s="15">
        <v>0.23699999999999999</v>
      </c>
      <c r="X13" s="15">
        <v>0.995</v>
      </c>
      <c r="Y13" s="31">
        <v>5.97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4" t="e">
        <f>Y13*#REF!</f>
        <v>#REF!</v>
      </c>
      <c r="AV13" s="35">
        <v>2.42</v>
      </c>
      <c r="AW13" s="35">
        <f t="shared" si="1"/>
        <v>3.55</v>
      </c>
      <c r="AX13" s="35">
        <v>2.3833870967741935</v>
      </c>
      <c r="AY13" s="39">
        <f t="shared" si="2"/>
        <v>-3.5866129032258063</v>
      </c>
      <c r="BA13" s="36">
        <v>3.13</v>
      </c>
      <c r="BB13" s="35">
        <v>3.1</v>
      </c>
      <c r="BC13" s="35">
        <f t="shared" si="3"/>
        <v>2.8699999999999997</v>
      </c>
      <c r="BD13" s="36">
        <v>3.88</v>
      </c>
      <c r="BE13" s="35">
        <f t="shared" si="4"/>
        <v>-2.09</v>
      </c>
      <c r="BF13" s="36" t="e">
        <f>Y13*#REF!</f>
        <v>#REF!</v>
      </c>
      <c r="BG13" s="36" t="e">
        <f>X13*#REF!</f>
        <v>#REF!</v>
      </c>
    </row>
    <row r="14" spans="1:59" s="36" customFormat="1" ht="18" customHeight="1">
      <c r="A14" s="28">
        <v>4</v>
      </c>
      <c r="B14" s="29" t="s">
        <v>34</v>
      </c>
      <c r="C14" s="15">
        <v>0.44600000000000001</v>
      </c>
      <c r="D14" s="15">
        <v>0.53900000000000003</v>
      </c>
      <c r="E14" s="15">
        <v>7.0000000000000001E-3</v>
      </c>
      <c r="F14" s="15">
        <v>0.59499999999999997</v>
      </c>
      <c r="G14" s="30">
        <v>0.39500000000000002</v>
      </c>
      <c r="H14" s="15">
        <v>0.106</v>
      </c>
      <c r="I14" s="15">
        <v>0.106</v>
      </c>
      <c r="J14" s="15">
        <v>0.16300000000000001</v>
      </c>
      <c r="K14" s="15"/>
      <c r="L14" s="15">
        <v>0.02</v>
      </c>
      <c r="M14" s="15">
        <v>7.9000000000000001E-2</v>
      </c>
      <c r="N14" s="15">
        <v>0.46</v>
      </c>
      <c r="O14" s="30">
        <v>1.5799999999999998</v>
      </c>
      <c r="P14" s="15">
        <v>0.69699999999999995</v>
      </c>
      <c r="Q14" s="15">
        <v>0.2</v>
      </c>
      <c r="R14" s="15">
        <v>0.59199999999999997</v>
      </c>
      <c r="S14" s="15">
        <v>9.0999999999999998E-2</v>
      </c>
      <c r="T14" s="15">
        <v>0.55400000000000005</v>
      </c>
      <c r="U14" s="15">
        <v>0.28199999999999997</v>
      </c>
      <c r="V14" s="30">
        <v>4.9369999999999994</v>
      </c>
      <c r="W14" s="15">
        <v>0.247</v>
      </c>
      <c r="X14" s="15">
        <v>1.0369999999999999</v>
      </c>
      <c r="Y14" s="31">
        <v>6.22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4" t="e">
        <f>Y14*#REF!</f>
        <v>#REF!</v>
      </c>
      <c r="AV14" s="35">
        <v>2.34</v>
      </c>
      <c r="AW14" s="35">
        <f t="shared" si="1"/>
        <v>3.88</v>
      </c>
      <c r="AX14" s="35">
        <v>2.31</v>
      </c>
      <c r="AY14" s="39">
        <f t="shared" si="2"/>
        <v>-3.9099999999999997</v>
      </c>
      <c r="BA14" s="36">
        <v>2.98</v>
      </c>
      <c r="BB14" s="35">
        <v>3</v>
      </c>
      <c r="BC14" s="35">
        <f t="shared" si="3"/>
        <v>3.2199999999999998</v>
      </c>
      <c r="BD14" s="36">
        <v>3.81</v>
      </c>
      <c r="BE14" s="35">
        <f t="shared" si="4"/>
        <v>-2.4099999999999997</v>
      </c>
      <c r="BF14" s="36" t="e">
        <f>Y14*#REF!</f>
        <v>#REF!</v>
      </c>
      <c r="BG14" s="36" t="e">
        <f>X14*#REF!</f>
        <v>#REF!</v>
      </c>
    </row>
    <row r="15" spans="1:59" s="36" customFormat="1" ht="18" customHeight="1">
      <c r="A15" s="28">
        <v>5</v>
      </c>
      <c r="B15" s="29" t="s">
        <v>35</v>
      </c>
      <c r="C15" s="15">
        <v>0.70699999999999996</v>
      </c>
      <c r="D15" s="15">
        <v>0.56899999999999995</v>
      </c>
      <c r="E15" s="15">
        <v>4.0000000000000001E-3</v>
      </c>
      <c r="F15" s="15">
        <v>0.48399999999999999</v>
      </c>
      <c r="G15" s="30">
        <v>0.29200000000000004</v>
      </c>
      <c r="H15" s="15">
        <v>6.8000000000000005E-2</v>
      </c>
      <c r="I15" s="15">
        <v>6.8000000000000005E-2</v>
      </c>
      <c r="J15" s="15">
        <v>0.13600000000000001</v>
      </c>
      <c r="K15" s="15"/>
      <c r="L15" s="15">
        <v>0.02</v>
      </c>
      <c r="M15" s="15">
        <v>7.3999999999999996E-2</v>
      </c>
      <c r="N15" s="15">
        <v>0.26400000000000001</v>
      </c>
      <c r="O15" s="30">
        <v>1.619</v>
      </c>
      <c r="P15" s="15">
        <v>0.81699999999999995</v>
      </c>
      <c r="Q15" s="15">
        <v>0.17899999999999999</v>
      </c>
      <c r="R15" s="15">
        <v>0.53600000000000003</v>
      </c>
      <c r="S15" s="15">
        <v>8.6999999999999994E-2</v>
      </c>
      <c r="T15" s="15">
        <v>0.32500000000000001</v>
      </c>
      <c r="U15" s="15">
        <v>0.219</v>
      </c>
      <c r="V15" s="30">
        <v>4.5569999999999995</v>
      </c>
      <c r="W15" s="15">
        <v>0.22800000000000001</v>
      </c>
      <c r="X15" s="15">
        <v>0.95699999999999996</v>
      </c>
      <c r="Y15" s="31">
        <v>5.74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4" t="e">
        <f>Y15*#REF!</f>
        <v>#REF!</v>
      </c>
      <c r="AV15" s="35">
        <v>2.2999999999999998</v>
      </c>
      <c r="AW15" s="35">
        <f t="shared" si="1"/>
        <v>3.4400000000000004</v>
      </c>
      <c r="AX15" s="35">
        <v>2.2637096774193552</v>
      </c>
      <c r="AY15" s="39">
        <f t="shared" si="2"/>
        <v>-3.476290322580645</v>
      </c>
      <c r="BA15" s="36">
        <v>2.9</v>
      </c>
      <c r="BB15" s="35">
        <v>2.92</v>
      </c>
      <c r="BC15" s="35">
        <f t="shared" si="3"/>
        <v>2.8200000000000003</v>
      </c>
      <c r="BD15" s="36">
        <v>3.38</v>
      </c>
      <c r="BE15" s="35">
        <f t="shared" si="4"/>
        <v>-2.3600000000000003</v>
      </c>
      <c r="BF15" s="36" t="e">
        <f>Y15*#REF!</f>
        <v>#REF!</v>
      </c>
      <c r="BG15" s="36" t="e">
        <f>X15*#REF!</f>
        <v>#REF!</v>
      </c>
    </row>
    <row r="16" spans="1:59" s="36" customFormat="1" ht="18" customHeight="1">
      <c r="A16" s="28">
        <v>6</v>
      </c>
      <c r="B16" s="29" t="s">
        <v>36</v>
      </c>
      <c r="C16" s="15">
        <v>1.1000000000000001</v>
      </c>
      <c r="D16" s="15">
        <v>0.64500000000000002</v>
      </c>
      <c r="E16" s="15">
        <v>4.0000000000000001E-3</v>
      </c>
      <c r="F16" s="15">
        <v>0.61399999999999999</v>
      </c>
      <c r="G16" s="30">
        <v>0.33799999999999997</v>
      </c>
      <c r="H16" s="15">
        <v>7.2999999999999995E-2</v>
      </c>
      <c r="I16" s="15">
        <v>7.2999999999999995E-2</v>
      </c>
      <c r="J16" s="15">
        <v>0.17199999999999999</v>
      </c>
      <c r="K16" s="15"/>
      <c r="L16" s="15">
        <v>0.02</v>
      </c>
      <c r="M16" s="15">
        <v>6.8000000000000005E-2</v>
      </c>
      <c r="N16" s="15">
        <v>0.39500000000000002</v>
      </c>
      <c r="O16" s="30">
        <v>1.5770000000000002</v>
      </c>
      <c r="P16" s="15">
        <v>0.78</v>
      </c>
      <c r="Q16" s="15">
        <v>0.19700000000000001</v>
      </c>
      <c r="R16" s="15">
        <v>0.51400000000000001</v>
      </c>
      <c r="S16" s="15">
        <v>8.5999999999999993E-2</v>
      </c>
      <c r="T16" s="15">
        <v>0.29499999999999998</v>
      </c>
      <c r="U16" s="15">
        <v>0.223</v>
      </c>
      <c r="V16" s="30">
        <v>5.2590000000000003</v>
      </c>
      <c r="W16" s="15">
        <v>0.26300000000000001</v>
      </c>
      <c r="X16" s="15">
        <v>1.1040000000000001</v>
      </c>
      <c r="Y16" s="31">
        <v>6.63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4" t="e">
        <f>Y16*#REF!</f>
        <v>#REF!</v>
      </c>
      <c r="AV16" s="35">
        <v>2.61</v>
      </c>
      <c r="AW16" s="35">
        <f t="shared" si="1"/>
        <v>4.0199999999999996</v>
      </c>
      <c r="AX16" s="35">
        <v>2.5674193548387092</v>
      </c>
      <c r="AY16" s="39">
        <f t="shared" si="2"/>
        <v>-4.0625806451612902</v>
      </c>
      <c r="BA16" s="36">
        <v>3.45</v>
      </c>
      <c r="BB16" s="35">
        <v>3.09</v>
      </c>
      <c r="BC16" s="35">
        <f t="shared" si="3"/>
        <v>3.54</v>
      </c>
      <c r="BD16" s="36">
        <v>3.64</v>
      </c>
      <c r="BE16" s="35">
        <f t="shared" si="4"/>
        <v>-2.9899999999999998</v>
      </c>
      <c r="BF16" s="36" t="e">
        <f>Y16*#REF!</f>
        <v>#REF!</v>
      </c>
      <c r="BG16" s="36" t="e">
        <f>X16*#REF!</f>
        <v>#REF!</v>
      </c>
    </row>
    <row r="17" spans="1:59" s="36" customFormat="1" ht="15">
      <c r="A17" s="77">
        <v>7</v>
      </c>
      <c r="B17" s="37" t="s">
        <v>229</v>
      </c>
      <c r="C17" s="15">
        <v>0.66100000000000003</v>
      </c>
      <c r="D17" s="15">
        <v>0.64200000000000002</v>
      </c>
      <c r="E17" s="15">
        <v>5.0000000000000001E-3</v>
      </c>
      <c r="F17" s="15">
        <v>0.55200000000000005</v>
      </c>
      <c r="G17" s="30">
        <v>0.30100000000000005</v>
      </c>
      <c r="H17" s="15">
        <v>7.3999999999999996E-2</v>
      </c>
      <c r="I17" s="15">
        <v>7.3999999999999996E-2</v>
      </c>
      <c r="J17" s="15">
        <v>0.13300000000000001</v>
      </c>
      <c r="K17" s="15"/>
      <c r="L17" s="15">
        <v>0.02</v>
      </c>
      <c r="M17" s="15">
        <v>6.8000000000000005E-2</v>
      </c>
      <c r="N17" s="15">
        <v>0.14699999999999999</v>
      </c>
      <c r="O17" s="30">
        <v>1.5349999999999999</v>
      </c>
      <c r="P17" s="15">
        <v>0.78600000000000003</v>
      </c>
      <c r="Q17" s="15">
        <v>0.186</v>
      </c>
      <c r="R17" s="15">
        <v>0.48</v>
      </c>
      <c r="S17" s="15">
        <v>8.3000000000000004E-2</v>
      </c>
      <c r="T17" s="15">
        <v>0.25900000000000001</v>
      </c>
      <c r="U17" s="15">
        <v>0.33800000000000002</v>
      </c>
      <c r="V17" s="30">
        <v>4.508</v>
      </c>
      <c r="W17" s="15">
        <v>0.22500000000000001</v>
      </c>
      <c r="X17" s="15">
        <v>0.94699999999999995</v>
      </c>
      <c r="Y17" s="31">
        <v>5.68</v>
      </c>
      <c r="Z17" s="32"/>
      <c r="AA17" s="32"/>
      <c r="AB17" s="79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4" t="e">
        <f>Y17*#REF!</f>
        <v>#REF!</v>
      </c>
      <c r="AV17" s="35">
        <v>2.27</v>
      </c>
      <c r="AW17" s="35">
        <f t="shared" si="1"/>
        <v>3.4099999999999997</v>
      </c>
      <c r="AX17" s="35">
        <v>2.2400000000000002</v>
      </c>
      <c r="AY17" s="39">
        <f t="shared" si="2"/>
        <v>-3.4399999999999995</v>
      </c>
      <c r="BA17" s="36">
        <v>2.77</v>
      </c>
      <c r="BB17" s="35">
        <v>2.82</v>
      </c>
      <c r="BC17" s="35">
        <f t="shared" si="3"/>
        <v>2.86</v>
      </c>
      <c r="BD17" s="36">
        <v>3.39</v>
      </c>
      <c r="BE17" s="35">
        <f t="shared" si="4"/>
        <v>-2.2899999999999996</v>
      </c>
      <c r="BF17" s="36" t="e">
        <f>Y17*#REF!</f>
        <v>#REF!</v>
      </c>
      <c r="BG17" s="36" t="e">
        <f>X17*#REF!</f>
        <v>#REF!</v>
      </c>
    </row>
    <row r="18" spans="1:59" s="36" customFormat="1" ht="15">
      <c r="A18" s="78"/>
      <c r="B18" s="37" t="s">
        <v>230</v>
      </c>
      <c r="C18" s="15">
        <v>0.66100000000000003</v>
      </c>
      <c r="D18" s="15">
        <v>0.64200000000000002</v>
      </c>
      <c r="E18" s="15">
        <v>5.0000000000000001E-3</v>
      </c>
      <c r="F18" s="15">
        <v>0.40600000000000003</v>
      </c>
      <c r="G18" s="15">
        <v>0.30100000000000005</v>
      </c>
      <c r="H18" s="15">
        <v>7.3999999999999996E-2</v>
      </c>
      <c r="I18" s="15">
        <v>7.3999999999999996E-2</v>
      </c>
      <c r="J18" s="15">
        <v>0.13300000000000001</v>
      </c>
      <c r="K18" s="15"/>
      <c r="L18" s="15">
        <v>0.02</v>
      </c>
      <c r="M18" s="15">
        <v>6.8000000000000005E-2</v>
      </c>
      <c r="N18" s="15">
        <v>0.14699999999999999</v>
      </c>
      <c r="O18" s="15">
        <v>1.5349999999999999</v>
      </c>
      <c r="P18" s="15">
        <v>0.78600000000000003</v>
      </c>
      <c r="Q18" s="15">
        <v>0.186</v>
      </c>
      <c r="R18" s="15">
        <v>0.48</v>
      </c>
      <c r="S18" s="15">
        <v>8.3000000000000004E-2</v>
      </c>
      <c r="T18" s="15">
        <v>0.25900000000000001</v>
      </c>
      <c r="U18" s="15">
        <v>0.33800000000000002</v>
      </c>
      <c r="V18" s="30">
        <v>4.3620000000000001</v>
      </c>
      <c r="W18" s="15">
        <v>0.218</v>
      </c>
      <c r="X18" s="15">
        <v>0.91600000000000004</v>
      </c>
      <c r="Y18" s="31">
        <v>5.5</v>
      </c>
      <c r="Z18" s="32"/>
      <c r="AA18" s="32"/>
      <c r="AB18" s="79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4"/>
      <c r="AV18" s="35"/>
      <c r="AW18" s="35"/>
      <c r="AX18" s="35"/>
      <c r="AY18" s="39"/>
      <c r="BB18" s="35"/>
      <c r="BC18" s="35"/>
      <c r="BD18" s="36">
        <v>3.35</v>
      </c>
      <c r="BE18" s="35">
        <f t="shared" si="4"/>
        <v>-2.15</v>
      </c>
      <c r="BF18" s="36" t="e">
        <f>Y18*#REF!</f>
        <v>#REF!</v>
      </c>
      <c r="BG18" s="36" t="e">
        <f>X18*#REF!</f>
        <v>#REF!</v>
      </c>
    </row>
    <row r="19" spans="1:59" s="36" customFormat="1" ht="15">
      <c r="A19" s="28">
        <v>8</v>
      </c>
      <c r="B19" s="37" t="s">
        <v>37</v>
      </c>
      <c r="C19" s="15">
        <v>0.70599999999999996</v>
      </c>
      <c r="D19" s="15">
        <v>0.76200000000000001</v>
      </c>
      <c r="E19" s="15">
        <v>6.0000000000000001E-3</v>
      </c>
      <c r="F19" s="15">
        <v>0.72599999999999998</v>
      </c>
      <c r="G19" s="30">
        <v>0.31900000000000001</v>
      </c>
      <c r="H19" s="15">
        <v>8.7999999999999995E-2</v>
      </c>
      <c r="I19" s="15">
        <v>8.7999999999999995E-2</v>
      </c>
      <c r="J19" s="15">
        <v>0.123</v>
      </c>
      <c r="K19" s="15"/>
      <c r="L19" s="15">
        <v>0.02</v>
      </c>
      <c r="M19" s="15">
        <v>0.08</v>
      </c>
      <c r="N19" s="15">
        <v>0.28399999999999997</v>
      </c>
      <c r="O19" s="30">
        <v>1.4950000000000001</v>
      </c>
      <c r="P19" s="15">
        <v>0.52</v>
      </c>
      <c r="Q19" s="15">
        <v>0.189</v>
      </c>
      <c r="R19" s="15">
        <v>0.69</v>
      </c>
      <c r="S19" s="15">
        <v>9.6000000000000002E-2</v>
      </c>
      <c r="T19" s="15">
        <v>0.245</v>
      </c>
      <c r="U19" s="15">
        <v>0.248</v>
      </c>
      <c r="V19" s="30">
        <v>4.8710000000000004</v>
      </c>
      <c r="W19" s="15">
        <v>0.24399999999999999</v>
      </c>
      <c r="X19" s="15">
        <v>1.0229999999999999</v>
      </c>
      <c r="Y19" s="31">
        <v>6.14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4" t="e">
        <f>Y19*#REF!</f>
        <v>#REF!</v>
      </c>
      <c r="AV19" s="35">
        <v>2.4700000000000002</v>
      </c>
      <c r="AW19" s="35">
        <f t="shared" ref="AW19:AW26" si="5">Y19-AV19</f>
        <v>3.6699999999999995</v>
      </c>
      <c r="AX19" s="35">
        <v>2.4330645161290319</v>
      </c>
      <c r="AY19" s="39">
        <f t="shared" ref="AY19:AY26" si="6">AX19-Y19</f>
        <v>-3.7069354838709678</v>
      </c>
      <c r="BA19" s="36">
        <v>3.07</v>
      </c>
      <c r="BB19" s="35">
        <v>3.14</v>
      </c>
      <c r="BC19" s="35">
        <f t="shared" ref="BC19:BC26" si="7">Y19-BB19</f>
        <v>2.9999999999999996</v>
      </c>
      <c r="BD19" s="36">
        <v>3.61</v>
      </c>
      <c r="BE19" s="35">
        <f t="shared" si="4"/>
        <v>-2.5299999999999998</v>
      </c>
      <c r="BF19" s="36" t="e">
        <f>Y19*#REF!</f>
        <v>#REF!</v>
      </c>
      <c r="BG19" s="36" t="e">
        <f>X19*#REF!</f>
        <v>#REF!</v>
      </c>
    </row>
    <row r="20" spans="1:59" s="36" customFormat="1" ht="15">
      <c r="A20" s="28">
        <v>9</v>
      </c>
      <c r="B20" s="29" t="s">
        <v>166</v>
      </c>
      <c r="C20" s="15">
        <v>0.44700000000000001</v>
      </c>
      <c r="D20" s="15">
        <v>0.52700000000000002</v>
      </c>
      <c r="E20" s="15">
        <v>6.0000000000000001E-3</v>
      </c>
      <c r="F20" s="15">
        <v>0.83899999999999997</v>
      </c>
      <c r="G20" s="30">
        <v>0.32600000000000001</v>
      </c>
      <c r="H20" s="15">
        <v>0.10199999999999999</v>
      </c>
      <c r="I20" s="15">
        <v>0.10199999999999999</v>
      </c>
      <c r="J20" s="15">
        <v>0.10199999999999999</v>
      </c>
      <c r="K20" s="15"/>
      <c r="L20" s="15">
        <v>0.02</v>
      </c>
      <c r="M20" s="15">
        <v>6.9000000000000006E-2</v>
      </c>
      <c r="N20" s="15">
        <v>0.253</v>
      </c>
      <c r="O20" s="30">
        <v>1.304</v>
      </c>
      <c r="P20" s="15">
        <v>0.59299999999999997</v>
      </c>
      <c r="Q20" s="15">
        <v>0.185</v>
      </c>
      <c r="R20" s="15">
        <v>0.44400000000000001</v>
      </c>
      <c r="S20" s="15">
        <v>8.2000000000000003E-2</v>
      </c>
      <c r="T20" s="15">
        <v>0.23200000000000001</v>
      </c>
      <c r="U20" s="15">
        <v>0.33100000000000002</v>
      </c>
      <c r="V20" s="30">
        <v>4.3340000000000005</v>
      </c>
      <c r="W20" s="15">
        <v>0.217</v>
      </c>
      <c r="X20" s="15">
        <v>0.91</v>
      </c>
      <c r="Y20" s="31">
        <v>5.46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4" t="e">
        <f>Y20*#REF!</f>
        <v>#REF!</v>
      </c>
      <c r="AV20" s="35">
        <v>2.19</v>
      </c>
      <c r="AW20" s="35">
        <f t="shared" si="5"/>
        <v>3.27</v>
      </c>
      <c r="AX20" s="35">
        <v>2.1643548387096776</v>
      </c>
      <c r="AY20" s="39">
        <f t="shared" si="6"/>
        <v>-3.2956451612903224</v>
      </c>
      <c r="BA20" s="36">
        <v>2.9</v>
      </c>
      <c r="BB20" s="35">
        <v>2.79</v>
      </c>
      <c r="BC20" s="35">
        <f t="shared" si="7"/>
        <v>2.67</v>
      </c>
      <c r="BD20" s="36">
        <v>3.54</v>
      </c>
      <c r="BE20" s="35">
        <f t="shared" si="4"/>
        <v>-1.92</v>
      </c>
      <c r="BF20" s="36" t="e">
        <f>Y20*#REF!</f>
        <v>#REF!</v>
      </c>
      <c r="BG20" s="36" t="e">
        <f>X20*#REF!</f>
        <v>#REF!</v>
      </c>
    </row>
    <row r="21" spans="1:59" s="36" customFormat="1" ht="15">
      <c r="A21" s="28">
        <v>10</v>
      </c>
      <c r="B21" s="29" t="s">
        <v>167</v>
      </c>
      <c r="C21" s="15">
        <v>0.65900000000000003</v>
      </c>
      <c r="D21" s="15">
        <v>0.51900000000000002</v>
      </c>
      <c r="E21" s="15">
        <v>4.0000000000000001E-3</v>
      </c>
      <c r="F21" s="15">
        <v>0.45400000000000001</v>
      </c>
      <c r="G21" s="30">
        <v>0.32900000000000001</v>
      </c>
      <c r="H21" s="15">
        <v>0.10299999999999999</v>
      </c>
      <c r="I21" s="15">
        <v>0.10299999999999999</v>
      </c>
      <c r="J21" s="15">
        <v>0.10299999999999999</v>
      </c>
      <c r="K21" s="15"/>
      <c r="L21" s="15">
        <v>0.02</v>
      </c>
      <c r="M21" s="15">
        <v>6.3E-2</v>
      </c>
      <c r="N21" s="15">
        <v>0.222</v>
      </c>
      <c r="O21" s="30">
        <v>1.3340000000000001</v>
      </c>
      <c r="P21" s="15">
        <v>0.61699999999999999</v>
      </c>
      <c r="Q21" s="15">
        <v>0.17499999999999999</v>
      </c>
      <c r="R21" s="15">
        <v>0.46100000000000002</v>
      </c>
      <c r="S21" s="15">
        <v>8.1000000000000003E-2</v>
      </c>
      <c r="T21" s="15">
        <v>0.151</v>
      </c>
      <c r="U21" s="15">
        <v>0.254</v>
      </c>
      <c r="V21" s="30">
        <v>3.9889999999999999</v>
      </c>
      <c r="W21" s="15">
        <v>0.19900000000000001</v>
      </c>
      <c r="X21" s="15">
        <v>0.83799999999999997</v>
      </c>
      <c r="Y21" s="31">
        <v>5.03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4" t="e">
        <f>Y21*#REF!</f>
        <v>#REF!</v>
      </c>
      <c r="AV21" s="35">
        <v>2.14</v>
      </c>
      <c r="AW21" s="35">
        <f t="shared" si="5"/>
        <v>2.89</v>
      </c>
      <c r="AX21" s="35">
        <v>2.105645161290322</v>
      </c>
      <c r="AY21" s="39">
        <f t="shared" si="6"/>
        <v>-2.9243548387096783</v>
      </c>
      <c r="BA21" s="36">
        <v>2.7</v>
      </c>
      <c r="BB21" s="35">
        <v>2.63</v>
      </c>
      <c r="BC21" s="35">
        <f t="shared" si="7"/>
        <v>2.4000000000000004</v>
      </c>
      <c r="BD21" s="36">
        <v>3.22</v>
      </c>
      <c r="BE21" s="35">
        <f t="shared" si="4"/>
        <v>-1.81</v>
      </c>
      <c r="BF21" s="36" t="e">
        <f>Y21*#REF!</f>
        <v>#REF!</v>
      </c>
      <c r="BG21" s="36" t="e">
        <f>X21*#REF!</f>
        <v>#REF!</v>
      </c>
    </row>
    <row r="22" spans="1:59" s="36" customFormat="1" ht="15">
      <c r="A22" s="28">
        <v>11</v>
      </c>
      <c r="B22" s="29" t="s">
        <v>168</v>
      </c>
      <c r="C22" s="15">
        <v>0.48899999999999999</v>
      </c>
      <c r="D22" s="15">
        <v>0.47799999999999998</v>
      </c>
      <c r="E22" s="15">
        <v>4.0000000000000001E-3</v>
      </c>
      <c r="F22" s="15">
        <v>0.51300000000000001</v>
      </c>
      <c r="G22" s="30">
        <v>0.34100000000000003</v>
      </c>
      <c r="H22" s="15">
        <v>0.107</v>
      </c>
      <c r="I22" s="15">
        <v>0.107</v>
      </c>
      <c r="J22" s="15">
        <v>0.107</v>
      </c>
      <c r="K22" s="15"/>
      <c r="L22" s="15">
        <v>0.02</v>
      </c>
      <c r="M22" s="15">
        <v>6.8000000000000005E-2</v>
      </c>
      <c r="N22" s="15">
        <v>0.24099999999999999</v>
      </c>
      <c r="O22" s="30">
        <v>1.3120000000000001</v>
      </c>
      <c r="P22" s="15">
        <v>0.61399999999999999</v>
      </c>
      <c r="Q22" s="15">
        <v>0.16800000000000001</v>
      </c>
      <c r="R22" s="15">
        <v>0.44800000000000001</v>
      </c>
      <c r="S22" s="15">
        <v>8.2000000000000003E-2</v>
      </c>
      <c r="T22" s="15">
        <v>0.38900000000000001</v>
      </c>
      <c r="U22" s="15">
        <v>0.219</v>
      </c>
      <c r="V22" s="30">
        <v>4.0540000000000003</v>
      </c>
      <c r="W22" s="15">
        <v>0.20300000000000001</v>
      </c>
      <c r="X22" s="15">
        <v>0.85099999999999998</v>
      </c>
      <c r="Y22" s="31">
        <v>5.1100000000000003</v>
      </c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4" t="e">
        <f>Y22*#REF!</f>
        <v>#REF!</v>
      </c>
      <c r="AV22" s="35">
        <v>2.33</v>
      </c>
      <c r="AW22" s="35">
        <f t="shared" si="5"/>
        <v>2.7800000000000002</v>
      </c>
      <c r="AX22" s="35">
        <v>2.342741935483871</v>
      </c>
      <c r="AY22" s="39">
        <f t="shared" si="6"/>
        <v>-2.7672580645161293</v>
      </c>
      <c r="BA22" s="36">
        <v>3.09</v>
      </c>
      <c r="BB22" s="35">
        <v>3.12</v>
      </c>
      <c r="BC22" s="35">
        <f t="shared" si="7"/>
        <v>1.9900000000000002</v>
      </c>
      <c r="BD22" s="36">
        <v>3.19</v>
      </c>
      <c r="BE22" s="35">
        <f t="shared" si="4"/>
        <v>-1.9200000000000004</v>
      </c>
      <c r="BF22" s="36" t="e">
        <f>Y22*#REF!</f>
        <v>#REF!</v>
      </c>
      <c r="BG22" s="36" t="e">
        <f>X22*#REF!</f>
        <v>#REF!</v>
      </c>
    </row>
    <row r="23" spans="1:59" s="36" customFormat="1" ht="15">
      <c r="A23" s="28">
        <v>12</v>
      </c>
      <c r="B23" s="29" t="s">
        <v>169</v>
      </c>
      <c r="C23" s="15">
        <v>0.80300000000000005</v>
      </c>
      <c r="D23" s="15">
        <v>0.437</v>
      </c>
      <c r="E23" s="15">
        <v>4.0000000000000001E-3</v>
      </c>
      <c r="F23" s="15">
        <v>0.435</v>
      </c>
      <c r="G23" s="30">
        <v>0.38200000000000001</v>
      </c>
      <c r="H23" s="15">
        <v>0.126</v>
      </c>
      <c r="I23" s="15">
        <v>0.126</v>
      </c>
      <c r="J23" s="15">
        <v>0.11</v>
      </c>
      <c r="K23" s="15"/>
      <c r="L23" s="15">
        <v>0.02</v>
      </c>
      <c r="M23" s="15">
        <v>6.2E-2</v>
      </c>
      <c r="N23" s="15">
        <v>0.37</v>
      </c>
      <c r="O23" s="30">
        <v>1.401</v>
      </c>
      <c r="P23" s="15">
        <v>0.71299999999999997</v>
      </c>
      <c r="Q23" s="15">
        <v>0.19</v>
      </c>
      <c r="R23" s="15">
        <v>0.41799999999999998</v>
      </c>
      <c r="S23" s="15">
        <v>0.08</v>
      </c>
      <c r="T23" s="15">
        <v>0.29599999999999999</v>
      </c>
      <c r="U23" s="15">
        <v>0.23699999999999999</v>
      </c>
      <c r="V23" s="30">
        <v>4.4269999999999996</v>
      </c>
      <c r="W23" s="15">
        <v>0.221</v>
      </c>
      <c r="X23" s="15">
        <v>0.93</v>
      </c>
      <c r="Y23" s="31">
        <v>5.58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4" t="e">
        <f>Y23*#REF!</f>
        <v>#REF!</v>
      </c>
      <c r="AV23" s="36">
        <v>2.27</v>
      </c>
      <c r="AW23" s="35">
        <f t="shared" si="5"/>
        <v>3.31</v>
      </c>
      <c r="AX23" s="35">
        <v>2.2354838709677409</v>
      </c>
      <c r="AY23" s="39">
        <f t="shared" si="6"/>
        <v>-3.3445161290322591</v>
      </c>
      <c r="BA23" s="36">
        <v>2.81</v>
      </c>
      <c r="BB23" s="35">
        <v>2.73</v>
      </c>
      <c r="BC23" s="35">
        <f t="shared" si="7"/>
        <v>2.85</v>
      </c>
      <c r="BD23" s="36">
        <v>3.27</v>
      </c>
      <c r="BE23" s="35">
        <f t="shared" si="4"/>
        <v>-2.31</v>
      </c>
      <c r="BF23" s="36" t="e">
        <f>Y23*#REF!</f>
        <v>#REF!</v>
      </c>
      <c r="BG23" s="36" t="e">
        <f>X23*#REF!</f>
        <v>#REF!</v>
      </c>
    </row>
    <row r="24" spans="1:59" s="36" customFormat="1" ht="15">
      <c r="A24" s="28">
        <v>13</v>
      </c>
      <c r="B24" s="29" t="s">
        <v>38</v>
      </c>
      <c r="C24" s="15">
        <v>0.53100000000000003</v>
      </c>
      <c r="D24" s="15">
        <v>0.68400000000000005</v>
      </c>
      <c r="E24" s="15">
        <v>5.0000000000000001E-3</v>
      </c>
      <c r="F24" s="15">
        <v>0.54900000000000004</v>
      </c>
      <c r="G24" s="30">
        <v>0.35200000000000004</v>
      </c>
      <c r="H24" s="15">
        <v>0.113</v>
      </c>
      <c r="I24" s="15">
        <v>0.113</v>
      </c>
      <c r="J24" s="15">
        <v>0.106</v>
      </c>
      <c r="K24" s="15"/>
      <c r="L24" s="15">
        <v>0.02</v>
      </c>
      <c r="M24" s="15">
        <v>7.2999999999999995E-2</v>
      </c>
      <c r="N24" s="15">
        <v>0.157</v>
      </c>
      <c r="O24" s="30">
        <v>1.4670000000000001</v>
      </c>
      <c r="P24" s="15">
        <v>0.66300000000000003</v>
      </c>
      <c r="Q24" s="15">
        <v>0.156</v>
      </c>
      <c r="R24" s="15">
        <v>0.56000000000000005</v>
      </c>
      <c r="S24" s="15">
        <v>8.7999999999999995E-2</v>
      </c>
      <c r="T24" s="15">
        <v>0.41</v>
      </c>
      <c r="U24" s="15">
        <v>0.28599999999999998</v>
      </c>
      <c r="V24" s="30">
        <v>4.5140000000000002</v>
      </c>
      <c r="W24" s="15">
        <v>0.22600000000000001</v>
      </c>
      <c r="X24" s="15">
        <v>0.94799999999999995</v>
      </c>
      <c r="Y24" s="31">
        <v>5.69</v>
      </c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4" t="e">
        <f>Y24*#REF!</f>
        <v>#REF!</v>
      </c>
      <c r="AV24" s="36">
        <v>2.23</v>
      </c>
      <c r="AW24" s="35">
        <f t="shared" si="5"/>
        <v>3.4600000000000004</v>
      </c>
      <c r="AX24" s="35">
        <v>2.2004838709677421</v>
      </c>
      <c r="AY24" s="39">
        <f t="shared" si="6"/>
        <v>-3.4895161290322583</v>
      </c>
      <c r="BA24" s="36">
        <v>2.79</v>
      </c>
      <c r="BB24" s="35">
        <v>2.82</v>
      </c>
      <c r="BC24" s="35">
        <f t="shared" si="7"/>
        <v>2.8700000000000006</v>
      </c>
      <c r="BD24" s="36">
        <v>3.39</v>
      </c>
      <c r="BE24" s="35">
        <f t="shared" si="4"/>
        <v>-2.3000000000000003</v>
      </c>
      <c r="BF24" s="36" t="e">
        <f>Y24*#REF!</f>
        <v>#REF!</v>
      </c>
      <c r="BG24" s="36" t="e">
        <f>X24*#REF!</f>
        <v>#REF!</v>
      </c>
    </row>
    <row r="25" spans="1:59" s="36" customFormat="1" ht="15">
      <c r="A25" s="28">
        <v>14</v>
      </c>
      <c r="B25" s="29" t="s">
        <v>39</v>
      </c>
      <c r="C25" s="15">
        <v>0.42199999999999999</v>
      </c>
      <c r="D25" s="15">
        <v>0.73099999999999998</v>
      </c>
      <c r="E25" s="15">
        <v>1E-3</v>
      </c>
      <c r="F25" s="15">
        <v>0.74199999999999999</v>
      </c>
      <c r="G25" s="30">
        <v>0.36199999999999999</v>
      </c>
      <c r="H25" s="15">
        <v>0.121</v>
      </c>
      <c r="I25" s="15">
        <v>0.121</v>
      </c>
      <c r="J25" s="15">
        <v>0.1</v>
      </c>
      <c r="K25" s="15"/>
      <c r="L25" s="15">
        <v>0.02</v>
      </c>
      <c r="M25" s="15">
        <v>8.5000000000000006E-2</v>
      </c>
      <c r="N25" s="15">
        <v>0.30199999999999999</v>
      </c>
      <c r="O25" s="30">
        <v>1.2970000000000002</v>
      </c>
      <c r="P25" s="15">
        <v>0.49099999999999999</v>
      </c>
      <c r="Q25" s="15">
        <v>0.16</v>
      </c>
      <c r="R25" s="15">
        <v>0.55800000000000005</v>
      </c>
      <c r="S25" s="15">
        <v>8.7999999999999995E-2</v>
      </c>
      <c r="T25" s="15">
        <v>0.65100000000000002</v>
      </c>
      <c r="U25" s="15">
        <v>0.23300000000000001</v>
      </c>
      <c r="V25" s="30">
        <v>4.8260000000000005</v>
      </c>
      <c r="W25" s="15">
        <v>0.24099999999999999</v>
      </c>
      <c r="X25" s="15">
        <v>1.0129999999999999</v>
      </c>
      <c r="Y25" s="31">
        <v>6.08</v>
      </c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4" t="e">
        <f>Y25*#REF!</f>
        <v>#REF!</v>
      </c>
      <c r="AV25" s="36">
        <v>2.33</v>
      </c>
      <c r="AW25" s="35">
        <f t="shared" si="5"/>
        <v>3.75</v>
      </c>
      <c r="AX25" s="35">
        <v>2.2953225806451609</v>
      </c>
      <c r="AY25" s="39">
        <f t="shared" si="6"/>
        <v>-3.7846774193548391</v>
      </c>
      <c r="BA25" s="36">
        <v>3.14</v>
      </c>
      <c r="BB25" s="35">
        <v>3.16</v>
      </c>
      <c r="BC25" s="35">
        <f t="shared" si="7"/>
        <v>2.92</v>
      </c>
      <c r="BD25" s="36">
        <v>3.58</v>
      </c>
      <c r="BE25" s="35">
        <f t="shared" si="4"/>
        <v>-2.5</v>
      </c>
      <c r="BF25" s="36" t="e">
        <f>Y25*#REF!</f>
        <v>#REF!</v>
      </c>
      <c r="BG25" s="36" t="e">
        <f>X25*#REF!</f>
        <v>#REF!</v>
      </c>
    </row>
    <row r="26" spans="1:59" s="36" customFormat="1" ht="15">
      <c r="A26" s="28">
        <v>15</v>
      </c>
      <c r="B26" s="29" t="s">
        <v>40</v>
      </c>
      <c r="C26" s="15">
        <v>0.39</v>
      </c>
      <c r="D26" s="15">
        <v>0.40600000000000003</v>
      </c>
      <c r="E26" s="15">
        <v>4.0000000000000001E-3</v>
      </c>
      <c r="F26" s="15">
        <v>0.38</v>
      </c>
      <c r="G26" s="30">
        <v>0.36100000000000004</v>
      </c>
      <c r="H26" s="15">
        <v>0.115</v>
      </c>
      <c r="I26" s="15">
        <v>0.115</v>
      </c>
      <c r="J26" s="15">
        <v>0.111</v>
      </c>
      <c r="K26" s="15"/>
      <c r="L26" s="15">
        <v>0.02</v>
      </c>
      <c r="M26" s="15">
        <v>8.5999999999999993E-2</v>
      </c>
      <c r="N26" s="15">
        <v>0.16900000000000001</v>
      </c>
      <c r="O26" s="30">
        <v>1.4810000000000001</v>
      </c>
      <c r="P26" s="15">
        <v>0.80200000000000005</v>
      </c>
      <c r="Q26" s="15">
        <v>0.13100000000000001</v>
      </c>
      <c r="R26" s="15">
        <v>0.47699999999999998</v>
      </c>
      <c r="S26" s="15">
        <v>7.0999999999999994E-2</v>
      </c>
      <c r="T26" s="15">
        <v>0.436</v>
      </c>
      <c r="U26" s="15">
        <v>0.33600000000000002</v>
      </c>
      <c r="V26" s="30">
        <v>4.0489999999999995</v>
      </c>
      <c r="W26" s="15">
        <v>0.20200000000000001</v>
      </c>
      <c r="X26" s="15">
        <v>0.85</v>
      </c>
      <c r="Y26" s="31">
        <v>5.0999999999999996</v>
      </c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4" t="e">
        <f>Y26*#REF!</f>
        <v>#REF!</v>
      </c>
      <c r="AV26" s="36">
        <v>2.14</v>
      </c>
      <c r="AW26" s="35">
        <f t="shared" si="5"/>
        <v>2.9599999999999995</v>
      </c>
      <c r="AX26" s="35">
        <v>2.1079032258064516</v>
      </c>
      <c r="AY26" s="39">
        <f t="shared" si="6"/>
        <v>-2.992096774193548</v>
      </c>
      <c r="BA26" s="36">
        <v>2.75</v>
      </c>
      <c r="BB26" s="35">
        <v>2.69</v>
      </c>
      <c r="BC26" s="35">
        <f t="shared" si="7"/>
        <v>2.4099999999999997</v>
      </c>
      <c r="BD26" s="36">
        <v>3.28</v>
      </c>
      <c r="BE26" s="35">
        <f t="shared" si="4"/>
        <v>-1.8199999999999998</v>
      </c>
      <c r="BF26" s="36" t="e">
        <f>Y26*#REF!</f>
        <v>#REF!</v>
      </c>
      <c r="BG26" s="36" t="e">
        <f>X26*#REF!</f>
        <v>#REF!</v>
      </c>
    </row>
    <row r="27" spans="1:59" s="36" customFormat="1" ht="30.75" customHeight="1">
      <c r="A27" s="86">
        <v>16</v>
      </c>
      <c r="B27" s="38" t="s">
        <v>231</v>
      </c>
      <c r="C27" s="15">
        <v>0.68100000000000005</v>
      </c>
      <c r="D27" s="15">
        <v>0.68500000000000005</v>
      </c>
      <c r="E27" s="15">
        <v>5.0000000000000001E-3</v>
      </c>
      <c r="F27" s="15">
        <v>0.55600000000000005</v>
      </c>
      <c r="G27" s="15">
        <v>0.35000000000000003</v>
      </c>
      <c r="H27" s="15">
        <v>0.112</v>
      </c>
      <c r="I27" s="15">
        <v>0.112</v>
      </c>
      <c r="J27" s="15">
        <v>0.106</v>
      </c>
      <c r="K27" s="15"/>
      <c r="L27" s="15">
        <v>0.02</v>
      </c>
      <c r="M27" s="15">
        <v>7.2999999999999995E-2</v>
      </c>
      <c r="N27" s="15">
        <v>0.156</v>
      </c>
      <c r="O27" s="15">
        <v>1.4610000000000003</v>
      </c>
      <c r="P27" s="15">
        <v>0.65900000000000003</v>
      </c>
      <c r="Q27" s="15">
        <v>0.156</v>
      </c>
      <c r="R27" s="15">
        <v>0.55800000000000005</v>
      </c>
      <c r="S27" s="15">
        <v>8.7999999999999995E-2</v>
      </c>
      <c r="T27" s="15">
        <v>0.26400000000000001</v>
      </c>
      <c r="U27" s="15">
        <v>0.253</v>
      </c>
      <c r="V27" s="30">
        <v>4.484</v>
      </c>
      <c r="W27" s="15">
        <v>0.224</v>
      </c>
      <c r="X27" s="15">
        <v>0.94199999999999995</v>
      </c>
      <c r="Y27" s="31">
        <v>5.65</v>
      </c>
      <c r="Z27" s="32"/>
      <c r="AA27" s="32"/>
      <c r="AB27" s="79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4"/>
      <c r="AW27" s="35"/>
      <c r="AX27" s="35"/>
      <c r="AY27" s="39"/>
      <c r="BB27" s="35"/>
      <c r="BC27" s="35"/>
      <c r="BD27" s="36">
        <v>3.41</v>
      </c>
      <c r="BE27" s="35">
        <f t="shared" si="4"/>
        <v>-2.2400000000000002</v>
      </c>
      <c r="BF27" s="36" t="e">
        <f>Y27*#REF!</f>
        <v>#REF!</v>
      </c>
      <c r="BG27" s="36" t="e">
        <f>X27*#REF!</f>
        <v>#REF!</v>
      </c>
    </row>
    <row r="28" spans="1:59" s="36" customFormat="1" ht="15">
      <c r="A28" s="87"/>
      <c r="B28" s="38" t="s">
        <v>232</v>
      </c>
      <c r="C28" s="15">
        <v>0.68100000000000005</v>
      </c>
      <c r="D28" s="15">
        <v>0.68500000000000005</v>
      </c>
      <c r="E28" s="15">
        <v>5.0000000000000001E-3</v>
      </c>
      <c r="F28" s="15">
        <v>0.63200000000000001</v>
      </c>
      <c r="G28" s="30">
        <v>0.35000000000000003</v>
      </c>
      <c r="H28" s="15">
        <v>0.112</v>
      </c>
      <c r="I28" s="15">
        <v>0.112</v>
      </c>
      <c r="J28" s="15">
        <v>0.106</v>
      </c>
      <c r="K28" s="15"/>
      <c r="L28" s="15">
        <v>0.02</v>
      </c>
      <c r="M28" s="15">
        <v>7.2999999999999995E-2</v>
      </c>
      <c r="N28" s="15">
        <v>0.156</v>
      </c>
      <c r="O28" s="30">
        <v>1.4610000000000003</v>
      </c>
      <c r="P28" s="15">
        <v>0.65900000000000003</v>
      </c>
      <c r="Q28" s="15">
        <v>0.156</v>
      </c>
      <c r="R28" s="15">
        <v>0.55800000000000005</v>
      </c>
      <c r="S28" s="15">
        <v>8.7999999999999995E-2</v>
      </c>
      <c r="T28" s="15">
        <v>0.26400000000000001</v>
      </c>
      <c r="U28" s="15">
        <v>0.253</v>
      </c>
      <c r="V28" s="30">
        <v>4.5599999999999996</v>
      </c>
      <c r="W28" s="15">
        <v>0.22800000000000001</v>
      </c>
      <c r="X28" s="15">
        <v>0.95799999999999996</v>
      </c>
      <c r="Y28" s="31">
        <v>5.75</v>
      </c>
      <c r="Z28" s="32"/>
      <c r="AA28" s="32"/>
      <c r="AB28" s="79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4" t="e">
        <f>Y28*#REF!</f>
        <v>#REF!</v>
      </c>
      <c r="AV28" s="36">
        <v>2.2999999999999998</v>
      </c>
      <c r="AW28" s="35">
        <f t="shared" ref="AW28:AW35" si="8">Y28-AV28</f>
        <v>3.45</v>
      </c>
      <c r="AX28" s="35">
        <v>2.2625806451612895</v>
      </c>
      <c r="AY28" s="39">
        <f t="shared" ref="AY28:AY35" si="9">AX28-Y28</f>
        <v>-3.4874193548387105</v>
      </c>
      <c r="BA28" s="36">
        <v>2.84</v>
      </c>
      <c r="BB28" s="35">
        <v>2.88</v>
      </c>
      <c r="BC28" s="35">
        <f t="shared" ref="BC28:BC35" si="10">Y28-BB28</f>
        <v>2.87</v>
      </c>
      <c r="BD28" s="36">
        <v>3.51</v>
      </c>
      <c r="BE28" s="35">
        <f t="shared" si="4"/>
        <v>-2.2400000000000002</v>
      </c>
      <c r="BF28" s="36" t="e">
        <f>Y28*#REF!</f>
        <v>#REF!</v>
      </c>
      <c r="BG28" s="36" t="e">
        <f>X28*#REF!</f>
        <v>#REF!</v>
      </c>
    </row>
    <row r="29" spans="1:59" s="36" customFormat="1" ht="15">
      <c r="A29" s="28">
        <v>17</v>
      </c>
      <c r="B29" s="29" t="s">
        <v>41</v>
      </c>
      <c r="C29" s="15">
        <v>0.72199999999999998</v>
      </c>
      <c r="D29" s="15">
        <v>0.496</v>
      </c>
      <c r="E29" s="15">
        <v>4.0000000000000001E-3</v>
      </c>
      <c r="F29" s="15">
        <v>0.40899999999999997</v>
      </c>
      <c r="G29" s="30">
        <v>0.35400000000000004</v>
      </c>
      <c r="H29" s="15">
        <v>0.111</v>
      </c>
      <c r="I29" s="15">
        <v>0.111</v>
      </c>
      <c r="J29" s="15">
        <v>0.112</v>
      </c>
      <c r="K29" s="15"/>
      <c r="L29" s="15">
        <v>0.02</v>
      </c>
      <c r="M29" s="15">
        <v>6.4000000000000001E-2</v>
      </c>
      <c r="N29" s="15">
        <v>0.377</v>
      </c>
      <c r="O29" s="30">
        <v>1.3109999999999999</v>
      </c>
      <c r="P29" s="15">
        <v>0.628</v>
      </c>
      <c r="Q29" s="15">
        <v>0.185</v>
      </c>
      <c r="R29" s="15">
        <v>0.41899999999999998</v>
      </c>
      <c r="S29" s="15">
        <v>7.9000000000000001E-2</v>
      </c>
      <c r="T29" s="15">
        <v>0.436</v>
      </c>
      <c r="U29" s="15">
        <v>0.17</v>
      </c>
      <c r="V29" s="30">
        <v>4.343</v>
      </c>
      <c r="W29" s="15">
        <v>0.217</v>
      </c>
      <c r="X29" s="15">
        <v>0.91200000000000003</v>
      </c>
      <c r="Y29" s="31">
        <v>5.47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4" t="e">
        <f>Y29*#REF!</f>
        <v>#REF!</v>
      </c>
      <c r="AV29" s="36">
        <v>2.34</v>
      </c>
      <c r="AW29" s="35">
        <f t="shared" si="8"/>
        <v>3.13</v>
      </c>
      <c r="AX29" s="35">
        <v>2.314516129032258</v>
      </c>
      <c r="AY29" s="39">
        <f t="shared" si="9"/>
        <v>-3.1554838709677417</v>
      </c>
      <c r="BA29" s="36">
        <v>2.94</v>
      </c>
      <c r="BB29" s="35">
        <v>2.74</v>
      </c>
      <c r="BC29" s="35">
        <f t="shared" si="10"/>
        <v>2.7299999999999995</v>
      </c>
      <c r="BD29" s="36">
        <v>3.13</v>
      </c>
      <c r="BE29" s="35">
        <f t="shared" si="4"/>
        <v>-2.34</v>
      </c>
      <c r="BF29" s="36" t="e">
        <f>Y29*#REF!</f>
        <v>#REF!</v>
      </c>
      <c r="BG29" s="36" t="e">
        <f>X29*#REF!</f>
        <v>#REF!</v>
      </c>
    </row>
    <row r="30" spans="1:59" s="36" customFormat="1" ht="15">
      <c r="A30" s="28">
        <v>18</v>
      </c>
      <c r="B30" s="29" t="s">
        <v>42</v>
      </c>
      <c r="C30" s="15">
        <v>0.84799999999999998</v>
      </c>
      <c r="D30" s="15">
        <v>0.52900000000000003</v>
      </c>
      <c r="E30" s="15">
        <v>4.0000000000000001E-3</v>
      </c>
      <c r="F30" s="15">
        <v>0.45700000000000002</v>
      </c>
      <c r="G30" s="30">
        <v>0.33900000000000002</v>
      </c>
      <c r="H30" s="15">
        <v>0.105</v>
      </c>
      <c r="I30" s="15">
        <v>0.105</v>
      </c>
      <c r="J30" s="15">
        <v>0.109</v>
      </c>
      <c r="K30" s="15"/>
      <c r="L30" s="15">
        <v>0.02</v>
      </c>
      <c r="M30" s="15">
        <v>6.9000000000000006E-2</v>
      </c>
      <c r="N30" s="15">
        <v>0.252</v>
      </c>
      <c r="O30" s="30">
        <v>1.3510000000000002</v>
      </c>
      <c r="P30" s="15">
        <v>0.622</v>
      </c>
      <c r="Q30" s="15">
        <v>0.19600000000000001</v>
      </c>
      <c r="R30" s="15">
        <v>0.45100000000000001</v>
      </c>
      <c r="S30" s="15">
        <v>8.2000000000000003E-2</v>
      </c>
      <c r="T30" s="15">
        <v>0.84399999999999997</v>
      </c>
      <c r="U30" s="15">
        <v>0.126</v>
      </c>
      <c r="V30" s="30">
        <v>4.819</v>
      </c>
      <c r="W30" s="15">
        <v>0.24099999999999999</v>
      </c>
      <c r="X30" s="15">
        <v>1.012</v>
      </c>
      <c r="Y30" s="31">
        <v>6.07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4" t="e">
        <f>Y30*#REF!</f>
        <v>#REF!</v>
      </c>
      <c r="AV30" s="36">
        <v>2.36</v>
      </c>
      <c r="AW30" s="35">
        <f t="shared" si="8"/>
        <v>3.7100000000000004</v>
      </c>
      <c r="AX30" s="35">
        <v>2.3246774193548387</v>
      </c>
      <c r="AY30" s="39">
        <f t="shared" si="9"/>
        <v>-3.7453225806451615</v>
      </c>
      <c r="BA30" s="36">
        <v>3.04</v>
      </c>
      <c r="BB30" s="35">
        <v>2.95</v>
      </c>
      <c r="BC30" s="35">
        <f t="shared" si="10"/>
        <v>3.12</v>
      </c>
      <c r="BD30" s="36">
        <v>3.38</v>
      </c>
      <c r="BE30" s="35">
        <f t="shared" si="4"/>
        <v>-2.6900000000000004</v>
      </c>
      <c r="BF30" s="36" t="e">
        <f>Y30*#REF!</f>
        <v>#REF!</v>
      </c>
      <c r="BG30" s="36" t="e">
        <f>X30*#REF!</f>
        <v>#REF!</v>
      </c>
    </row>
    <row r="31" spans="1:59" s="36" customFormat="1" ht="15">
      <c r="A31" s="28">
        <v>19</v>
      </c>
      <c r="B31" s="29" t="s">
        <v>43</v>
      </c>
      <c r="C31" s="15">
        <v>1.198</v>
      </c>
      <c r="D31" s="15">
        <v>0.60299999999999998</v>
      </c>
      <c r="E31" s="15">
        <v>5.0000000000000001E-3</v>
      </c>
      <c r="F31" s="15">
        <v>0.39600000000000002</v>
      </c>
      <c r="G31" s="30">
        <v>0.36200000000000004</v>
      </c>
      <c r="H31" s="15">
        <v>0.114</v>
      </c>
      <c r="I31" s="15">
        <v>0.114</v>
      </c>
      <c r="J31" s="15">
        <v>0.114</v>
      </c>
      <c r="K31" s="15"/>
      <c r="L31" s="15">
        <v>0.02</v>
      </c>
      <c r="M31" s="15">
        <v>6.6000000000000003E-2</v>
      </c>
      <c r="N31" s="15">
        <v>0.373</v>
      </c>
      <c r="O31" s="30">
        <v>1.3820000000000001</v>
      </c>
      <c r="P31" s="15">
        <v>0.65600000000000003</v>
      </c>
      <c r="Q31" s="15">
        <v>0.19600000000000001</v>
      </c>
      <c r="R31" s="15">
        <v>0.44900000000000001</v>
      </c>
      <c r="S31" s="15">
        <v>8.1000000000000003E-2</v>
      </c>
      <c r="T31" s="15">
        <v>0.156</v>
      </c>
      <c r="U31" s="15">
        <v>0.20899999999999999</v>
      </c>
      <c r="V31" s="30">
        <v>4.75</v>
      </c>
      <c r="W31" s="15">
        <v>0.23799999999999999</v>
      </c>
      <c r="X31" s="15">
        <v>0.998</v>
      </c>
      <c r="Y31" s="31">
        <v>5.99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4" t="e">
        <f>Y31*#REF!</f>
        <v>#REF!</v>
      </c>
      <c r="AV31" s="36">
        <v>2.5299999999999998</v>
      </c>
      <c r="AW31" s="35">
        <f t="shared" si="8"/>
        <v>3.4600000000000004</v>
      </c>
      <c r="AX31" s="35">
        <v>2.4872580645161282</v>
      </c>
      <c r="AY31" s="39">
        <f t="shared" si="9"/>
        <v>-3.502741935483872</v>
      </c>
      <c r="BA31" s="36">
        <v>3.14</v>
      </c>
      <c r="BB31" s="35">
        <v>3.09</v>
      </c>
      <c r="BC31" s="35">
        <f t="shared" si="10"/>
        <v>2.9000000000000004</v>
      </c>
      <c r="BD31" s="36">
        <v>3.4</v>
      </c>
      <c r="BE31" s="35">
        <f t="shared" si="4"/>
        <v>-2.5900000000000003</v>
      </c>
      <c r="BF31" s="36" t="e">
        <f>Y31*#REF!</f>
        <v>#REF!</v>
      </c>
      <c r="BG31" s="36" t="e">
        <f>X31*#REF!</f>
        <v>#REF!</v>
      </c>
    </row>
    <row r="32" spans="1:59" s="36" customFormat="1" ht="15">
      <c r="A32" s="28">
        <v>20</v>
      </c>
      <c r="B32" s="29" t="s">
        <v>44</v>
      </c>
      <c r="C32" s="15">
        <v>1.08</v>
      </c>
      <c r="D32" s="15">
        <v>0.57699999999999996</v>
      </c>
      <c r="E32" s="15">
        <v>4.0000000000000001E-3</v>
      </c>
      <c r="F32" s="15">
        <v>0.39200000000000002</v>
      </c>
      <c r="G32" s="30">
        <v>0.34800000000000003</v>
      </c>
      <c r="H32" s="15">
        <v>0.108</v>
      </c>
      <c r="I32" s="15">
        <v>0.108</v>
      </c>
      <c r="J32" s="15">
        <v>0.112</v>
      </c>
      <c r="K32" s="15"/>
      <c r="L32" s="15">
        <v>0.02</v>
      </c>
      <c r="M32" s="15">
        <v>6.2E-2</v>
      </c>
      <c r="N32" s="15">
        <v>0.35099999999999998</v>
      </c>
      <c r="O32" s="30">
        <v>1.3089999999999999</v>
      </c>
      <c r="P32" s="15">
        <v>0.623</v>
      </c>
      <c r="Q32" s="15">
        <v>0.18099999999999999</v>
      </c>
      <c r="R32" s="15">
        <v>0.42599999999999999</v>
      </c>
      <c r="S32" s="15">
        <v>7.9000000000000001E-2</v>
      </c>
      <c r="T32" s="15">
        <v>0.56899999999999995</v>
      </c>
      <c r="U32" s="15">
        <v>0.13100000000000001</v>
      </c>
      <c r="V32" s="30">
        <v>4.8230000000000004</v>
      </c>
      <c r="W32" s="15">
        <v>0.24099999999999999</v>
      </c>
      <c r="X32" s="15">
        <v>1.0129999999999999</v>
      </c>
      <c r="Y32" s="31">
        <v>6.08</v>
      </c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4" t="e">
        <f>Y32*#REF!</f>
        <v>#REF!</v>
      </c>
      <c r="AV32" s="36">
        <v>2.4500000000000002</v>
      </c>
      <c r="AW32" s="35">
        <f t="shared" si="8"/>
        <v>3.63</v>
      </c>
      <c r="AX32" s="35">
        <v>2.4059677419354828</v>
      </c>
      <c r="AY32" s="39">
        <f t="shared" si="9"/>
        <v>-3.6740322580645173</v>
      </c>
      <c r="BA32" s="36">
        <v>3.1</v>
      </c>
      <c r="BB32" s="35">
        <v>3.02</v>
      </c>
      <c r="BC32" s="35">
        <f t="shared" si="10"/>
        <v>3.06</v>
      </c>
      <c r="BD32" s="36">
        <v>3.49</v>
      </c>
      <c r="BE32" s="35">
        <f t="shared" si="4"/>
        <v>-2.59</v>
      </c>
      <c r="BF32" s="36" t="e">
        <f>Y32*#REF!</f>
        <v>#REF!</v>
      </c>
      <c r="BG32" s="36" t="e">
        <f>X32*#REF!</f>
        <v>#REF!</v>
      </c>
    </row>
    <row r="33" spans="1:59" s="36" customFormat="1" ht="15">
      <c r="A33" s="28">
        <v>21</v>
      </c>
      <c r="B33" s="29" t="s">
        <v>45</v>
      </c>
      <c r="C33" s="15">
        <v>0.50700000000000001</v>
      </c>
      <c r="D33" s="15">
        <v>0.64</v>
      </c>
      <c r="E33" s="15">
        <v>4.0000000000000001E-3</v>
      </c>
      <c r="F33" s="15">
        <v>0.47099999999999997</v>
      </c>
      <c r="G33" s="30">
        <v>0.38500000000000001</v>
      </c>
      <c r="H33" s="15">
        <v>0.124</v>
      </c>
      <c r="I33" s="15">
        <v>0.124</v>
      </c>
      <c r="J33" s="15">
        <v>0.11700000000000001</v>
      </c>
      <c r="K33" s="15"/>
      <c r="L33" s="15">
        <v>0.02</v>
      </c>
      <c r="M33" s="15">
        <v>7.1999999999999995E-2</v>
      </c>
      <c r="N33" s="15">
        <v>0.255</v>
      </c>
      <c r="O33" s="30">
        <v>1.639</v>
      </c>
      <c r="P33" s="15">
        <v>0.71499999999999997</v>
      </c>
      <c r="Q33" s="15">
        <v>0.16500000000000001</v>
      </c>
      <c r="R33" s="15">
        <v>0.66600000000000004</v>
      </c>
      <c r="S33" s="15">
        <v>9.2999999999999999E-2</v>
      </c>
      <c r="T33" s="15">
        <v>0.36</v>
      </c>
      <c r="U33" s="15">
        <v>0.377</v>
      </c>
      <c r="V33" s="30">
        <v>4.71</v>
      </c>
      <c r="W33" s="15">
        <v>0.23599999999999999</v>
      </c>
      <c r="X33" s="15">
        <v>0.98899999999999999</v>
      </c>
      <c r="Y33" s="31">
        <v>5.94</v>
      </c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4" t="e">
        <f>Y33*#REF!</f>
        <v>#REF!</v>
      </c>
      <c r="AV33" s="36">
        <v>2.2400000000000002</v>
      </c>
      <c r="AW33" s="35">
        <f t="shared" si="8"/>
        <v>3.7</v>
      </c>
      <c r="AX33" s="35">
        <v>2.2027419354838709</v>
      </c>
      <c r="AY33" s="39">
        <f t="shared" si="9"/>
        <v>-3.7372580645161295</v>
      </c>
      <c r="BA33" s="36">
        <v>2.85</v>
      </c>
      <c r="BB33" s="35">
        <v>2.83</v>
      </c>
      <c r="BC33" s="35">
        <f t="shared" si="10"/>
        <v>3.1100000000000003</v>
      </c>
      <c r="BD33" s="36">
        <v>3.61</v>
      </c>
      <c r="BE33" s="35">
        <f t="shared" si="4"/>
        <v>-2.3300000000000005</v>
      </c>
      <c r="BF33" s="36" t="e">
        <f>Y33*#REF!</f>
        <v>#REF!</v>
      </c>
      <c r="BG33" s="36" t="e">
        <f>X33*#REF!</f>
        <v>#REF!</v>
      </c>
    </row>
    <row r="34" spans="1:59" s="36" customFormat="1" ht="15">
      <c r="A34" s="28">
        <v>22</v>
      </c>
      <c r="B34" s="29" t="s">
        <v>46</v>
      </c>
      <c r="C34" s="15">
        <v>0.48599999999999999</v>
      </c>
      <c r="D34" s="15">
        <v>0.64</v>
      </c>
      <c r="E34" s="15">
        <v>4.0000000000000001E-3</v>
      </c>
      <c r="F34" s="15">
        <v>1.079</v>
      </c>
      <c r="G34" s="30">
        <v>0.41400000000000003</v>
      </c>
      <c r="H34" s="15">
        <v>0.13700000000000001</v>
      </c>
      <c r="I34" s="15">
        <v>0.13700000000000001</v>
      </c>
      <c r="J34" s="15">
        <v>0.12</v>
      </c>
      <c r="K34" s="15"/>
      <c r="L34" s="15">
        <v>0.02</v>
      </c>
      <c r="M34" s="15">
        <v>8.5000000000000006E-2</v>
      </c>
      <c r="N34" s="15">
        <v>0.30199999999999999</v>
      </c>
      <c r="O34" s="30">
        <v>1.56</v>
      </c>
      <c r="P34" s="15">
        <v>0.65400000000000003</v>
      </c>
      <c r="Q34" s="15">
        <v>0.20799999999999999</v>
      </c>
      <c r="R34" s="15">
        <v>0.60499999999999998</v>
      </c>
      <c r="S34" s="15">
        <v>9.2999999999999999E-2</v>
      </c>
      <c r="T34" s="15">
        <v>0.104</v>
      </c>
      <c r="U34" s="15">
        <v>0.42299999999999999</v>
      </c>
      <c r="V34" s="30">
        <v>5.0969999999999995</v>
      </c>
      <c r="W34" s="15">
        <v>0.255</v>
      </c>
      <c r="X34" s="15">
        <v>1.07</v>
      </c>
      <c r="Y34" s="31">
        <v>6.42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4" t="e">
        <f>Y34*#REF!</f>
        <v>#REF!</v>
      </c>
      <c r="AV34" s="36">
        <v>2.52</v>
      </c>
      <c r="AW34" s="35">
        <f t="shared" si="8"/>
        <v>3.9</v>
      </c>
      <c r="AX34" s="35">
        <v>2.4770967741935479</v>
      </c>
      <c r="AY34" s="39">
        <f t="shared" si="9"/>
        <v>-3.942903225806452</v>
      </c>
      <c r="BA34" s="36">
        <v>3.18</v>
      </c>
      <c r="BB34" s="35">
        <v>3.15</v>
      </c>
      <c r="BC34" s="35">
        <f t="shared" si="10"/>
        <v>3.27</v>
      </c>
      <c r="BD34" s="36">
        <v>3.98</v>
      </c>
      <c r="BE34" s="35">
        <f t="shared" si="4"/>
        <v>-2.44</v>
      </c>
      <c r="BF34" s="36" t="e">
        <f>Y34*#REF!</f>
        <v>#REF!</v>
      </c>
      <c r="BG34" s="36" t="e">
        <f>X34*#REF!</f>
        <v>#REF!</v>
      </c>
    </row>
    <row r="35" spans="1:59" s="36" customFormat="1" ht="15">
      <c r="A35" s="86">
        <v>23</v>
      </c>
      <c r="B35" s="38" t="s">
        <v>233</v>
      </c>
      <c r="C35" s="15">
        <v>0.624</v>
      </c>
      <c r="D35" s="15">
        <v>0.625</v>
      </c>
      <c r="E35" s="15">
        <v>7.0000000000000001E-3</v>
      </c>
      <c r="F35" s="15">
        <v>0.60099999999999998</v>
      </c>
      <c r="G35" s="30">
        <v>0.33500000000000002</v>
      </c>
      <c r="H35" s="15">
        <v>8.4000000000000005E-2</v>
      </c>
      <c r="I35" s="15">
        <v>8.4000000000000005E-2</v>
      </c>
      <c r="J35" s="15">
        <v>0.14699999999999999</v>
      </c>
      <c r="K35" s="15"/>
      <c r="L35" s="15">
        <v>0.02</v>
      </c>
      <c r="M35" s="15">
        <v>7.9000000000000001E-2</v>
      </c>
      <c r="N35" s="15">
        <v>0.16200000000000001</v>
      </c>
      <c r="O35" s="30">
        <v>1.7590000000000001</v>
      </c>
      <c r="P35" s="15">
        <v>0.9</v>
      </c>
      <c r="Q35" s="15">
        <v>0.19400000000000001</v>
      </c>
      <c r="R35" s="15">
        <v>0.57499999999999996</v>
      </c>
      <c r="S35" s="15">
        <v>0.09</v>
      </c>
      <c r="T35" s="15">
        <v>0.23100000000000001</v>
      </c>
      <c r="U35" s="15">
        <v>0.29099999999999998</v>
      </c>
      <c r="V35" s="30">
        <v>4.7139999999999995</v>
      </c>
      <c r="W35" s="15">
        <v>0.23599999999999999</v>
      </c>
      <c r="X35" s="15">
        <v>0.99</v>
      </c>
      <c r="Y35" s="31">
        <v>5.94</v>
      </c>
      <c r="Z35" s="32"/>
      <c r="AA35" s="32"/>
      <c r="AB35" s="79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4" t="e">
        <f>Y35*#REF!</f>
        <v>#REF!</v>
      </c>
      <c r="AV35" s="36">
        <v>2.1800000000000002</v>
      </c>
      <c r="AW35" s="35">
        <f t="shared" si="8"/>
        <v>3.7600000000000002</v>
      </c>
      <c r="AX35" s="35">
        <v>2.1429032258064518</v>
      </c>
      <c r="AY35" s="39">
        <f t="shared" si="9"/>
        <v>-3.7970967741935486</v>
      </c>
      <c r="BA35" s="36">
        <v>2.7</v>
      </c>
      <c r="BB35" s="35">
        <v>2.66</v>
      </c>
      <c r="BC35" s="35">
        <f t="shared" si="10"/>
        <v>3.2800000000000002</v>
      </c>
      <c r="BD35" s="36">
        <v>3.34</v>
      </c>
      <c r="BE35" s="35">
        <f t="shared" si="4"/>
        <v>-2.6000000000000005</v>
      </c>
      <c r="BF35" s="36" t="e">
        <f>Y35*#REF!</f>
        <v>#REF!</v>
      </c>
      <c r="BG35" s="36" t="e">
        <f>X35*#REF!</f>
        <v>#REF!</v>
      </c>
    </row>
    <row r="36" spans="1:59" s="36" customFormat="1" ht="15">
      <c r="A36" s="87"/>
      <c r="B36" s="38" t="s">
        <v>234</v>
      </c>
      <c r="C36" s="15">
        <v>0.624</v>
      </c>
      <c r="D36" s="15">
        <v>0.625</v>
      </c>
      <c r="E36" s="15">
        <v>7.0000000000000001E-3</v>
      </c>
      <c r="F36" s="15">
        <v>0.56999999999999995</v>
      </c>
      <c r="G36" s="15">
        <v>0.33500000000000002</v>
      </c>
      <c r="H36" s="15">
        <v>8.4000000000000005E-2</v>
      </c>
      <c r="I36" s="15">
        <v>8.4000000000000005E-2</v>
      </c>
      <c r="J36" s="15">
        <v>0.14699999999999999</v>
      </c>
      <c r="K36" s="15"/>
      <c r="L36" s="15">
        <v>0.02</v>
      </c>
      <c r="M36" s="15">
        <v>7.9000000000000001E-2</v>
      </c>
      <c r="N36" s="15">
        <v>0.16200000000000001</v>
      </c>
      <c r="O36" s="15">
        <v>1.7590000000000001</v>
      </c>
      <c r="P36" s="15">
        <v>0.9</v>
      </c>
      <c r="Q36" s="15">
        <v>0.19400000000000001</v>
      </c>
      <c r="R36" s="15">
        <v>0.57499999999999996</v>
      </c>
      <c r="S36" s="15">
        <v>0.09</v>
      </c>
      <c r="T36" s="15">
        <v>0.23100000000000001</v>
      </c>
      <c r="U36" s="15">
        <v>0.29099999999999998</v>
      </c>
      <c r="V36" s="30">
        <v>4.6829999999999998</v>
      </c>
      <c r="W36" s="15">
        <v>0.23400000000000001</v>
      </c>
      <c r="X36" s="15">
        <v>0.98299999999999998</v>
      </c>
      <c r="Y36" s="31">
        <v>5.9</v>
      </c>
      <c r="Z36" s="32"/>
      <c r="AA36" s="32"/>
      <c r="AB36" s="79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58"/>
      <c r="AV36" s="15">
        <f t="shared" ref="AV36:BC36" si="11">AV35</f>
        <v>2.1800000000000002</v>
      </c>
      <c r="AW36" s="15">
        <f t="shared" si="11"/>
        <v>3.7600000000000002</v>
      </c>
      <c r="AX36" s="15">
        <f t="shared" si="11"/>
        <v>2.1429032258064518</v>
      </c>
      <c r="AY36" s="15">
        <f t="shared" si="11"/>
        <v>-3.7970967741935486</v>
      </c>
      <c r="AZ36" s="15">
        <f t="shared" si="11"/>
        <v>0</v>
      </c>
      <c r="BA36" s="15">
        <f t="shared" si="11"/>
        <v>2.7</v>
      </c>
      <c r="BB36" s="15">
        <f t="shared" si="11"/>
        <v>2.66</v>
      </c>
      <c r="BC36" s="15">
        <f t="shared" si="11"/>
        <v>3.2800000000000002</v>
      </c>
      <c r="BD36" s="36">
        <v>3.32</v>
      </c>
      <c r="BE36" s="35">
        <f t="shared" si="4"/>
        <v>-2.5800000000000005</v>
      </c>
      <c r="BF36" s="36" t="e">
        <f>Y36*#REF!</f>
        <v>#REF!</v>
      </c>
      <c r="BG36" s="36" t="e">
        <f>X36*#REF!</f>
        <v>#REF!</v>
      </c>
    </row>
    <row r="37" spans="1:59" s="36" customFormat="1" ht="15">
      <c r="A37" s="28">
        <v>24</v>
      </c>
      <c r="B37" s="29" t="s">
        <v>47</v>
      </c>
      <c r="C37" s="15">
        <v>0.504</v>
      </c>
      <c r="D37" s="15">
        <v>0.40200000000000002</v>
      </c>
      <c r="E37" s="15">
        <v>0.01</v>
      </c>
      <c r="F37" s="15">
        <v>0.153</v>
      </c>
      <c r="G37" s="30">
        <v>0.28400000000000003</v>
      </c>
      <c r="H37" s="15">
        <v>6.2E-2</v>
      </c>
      <c r="I37" s="15">
        <v>6.2E-2</v>
      </c>
      <c r="J37" s="15">
        <v>0.14000000000000001</v>
      </c>
      <c r="K37" s="15"/>
      <c r="L37" s="15">
        <v>0.02</v>
      </c>
      <c r="M37" s="15">
        <v>5.2999999999999999E-2</v>
      </c>
      <c r="N37" s="15">
        <v>0.19500000000000001</v>
      </c>
      <c r="O37" s="30">
        <v>1.198</v>
      </c>
      <c r="P37" s="15">
        <v>0.55900000000000005</v>
      </c>
      <c r="Q37" s="15">
        <v>0.20599999999999999</v>
      </c>
      <c r="R37" s="15">
        <v>0.36799999999999999</v>
      </c>
      <c r="S37" s="15">
        <v>6.5000000000000002E-2</v>
      </c>
      <c r="T37" s="15">
        <v>0.45200000000000001</v>
      </c>
      <c r="U37" s="15">
        <v>0.35799999999999998</v>
      </c>
      <c r="V37" s="30">
        <v>3.609</v>
      </c>
      <c r="W37" s="15">
        <v>0.18</v>
      </c>
      <c r="X37" s="15">
        <v>0.75800000000000001</v>
      </c>
      <c r="Y37" s="31">
        <v>4.55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4" t="e">
        <f>Y37*#REF!</f>
        <v>#REF!</v>
      </c>
      <c r="AV37" s="36">
        <v>2.33</v>
      </c>
      <c r="AW37" s="35">
        <f>Y37-AV37</f>
        <v>2.2199999999999998</v>
      </c>
      <c r="AX37" s="35">
        <v>2.2930645161290317</v>
      </c>
      <c r="AY37" s="39">
        <f>AX37-Y37</f>
        <v>-2.2569354838709681</v>
      </c>
      <c r="BA37" s="36">
        <v>2.93</v>
      </c>
      <c r="BB37" s="35">
        <v>2.89</v>
      </c>
      <c r="BC37" s="35">
        <f>Y37-BB37</f>
        <v>1.6599999999999997</v>
      </c>
      <c r="BD37" s="36">
        <v>2.94</v>
      </c>
      <c r="BE37" s="35">
        <f t="shared" si="4"/>
        <v>-1.6099999999999999</v>
      </c>
      <c r="BF37" s="36" t="e">
        <f>Y37*#REF!</f>
        <v>#REF!</v>
      </c>
      <c r="BG37" s="36" t="e">
        <f>X37*#REF!</f>
        <v>#REF!</v>
      </c>
    </row>
    <row r="38" spans="1:59" s="36" customFormat="1" ht="15">
      <c r="A38" s="28">
        <v>25</v>
      </c>
      <c r="B38" s="29" t="s">
        <v>48</v>
      </c>
      <c r="C38" s="15">
        <v>0.71499999999999997</v>
      </c>
      <c r="D38" s="15">
        <v>0.72099999999999997</v>
      </c>
      <c r="E38" s="15">
        <v>4.0000000000000001E-3</v>
      </c>
      <c r="F38" s="15">
        <v>0.66100000000000003</v>
      </c>
      <c r="G38" s="30">
        <v>0.28900000000000003</v>
      </c>
      <c r="H38" s="15">
        <v>5.6000000000000001E-2</v>
      </c>
      <c r="I38" s="15">
        <v>5.6000000000000001E-2</v>
      </c>
      <c r="J38" s="15">
        <v>0.157</v>
      </c>
      <c r="K38" s="15"/>
      <c r="L38" s="15">
        <v>0.02</v>
      </c>
      <c r="M38" s="15">
        <v>8.2000000000000003E-2</v>
      </c>
      <c r="N38" s="15">
        <v>0.27100000000000002</v>
      </c>
      <c r="O38" s="30">
        <v>1.6759999999999999</v>
      </c>
      <c r="P38" s="15">
        <v>0.874</v>
      </c>
      <c r="Q38" s="15">
        <v>0.18</v>
      </c>
      <c r="R38" s="15">
        <v>0.53500000000000003</v>
      </c>
      <c r="S38" s="15">
        <v>8.6999999999999994E-2</v>
      </c>
      <c r="T38" s="15">
        <v>0.21299999999999999</v>
      </c>
      <c r="U38" s="15">
        <v>0.251</v>
      </c>
      <c r="V38" s="30">
        <v>4.883</v>
      </c>
      <c r="W38" s="15">
        <v>0.24399999999999999</v>
      </c>
      <c r="X38" s="15">
        <v>1.0249999999999999</v>
      </c>
      <c r="Y38" s="31">
        <v>6.15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4" t="e">
        <f>Y38*#REF!</f>
        <v>#REF!</v>
      </c>
      <c r="AV38" s="36">
        <v>2.3199999999999998</v>
      </c>
      <c r="AW38" s="35">
        <f>Y38-AV38</f>
        <v>3.8300000000000005</v>
      </c>
      <c r="AX38" s="35">
        <v>2.2896774193548386</v>
      </c>
      <c r="AY38" s="39">
        <f>AX38-Y38</f>
        <v>-3.8603225806451618</v>
      </c>
      <c r="BA38" s="36">
        <v>2.87</v>
      </c>
      <c r="BB38" s="35">
        <v>2.75</v>
      </c>
      <c r="BC38" s="35">
        <f>Y38-BB38</f>
        <v>3.4000000000000004</v>
      </c>
      <c r="BD38" s="36">
        <v>3.37</v>
      </c>
      <c r="BE38" s="35">
        <f t="shared" si="4"/>
        <v>-2.7800000000000002</v>
      </c>
      <c r="BF38" s="36" t="e">
        <f>Y38*#REF!</f>
        <v>#REF!</v>
      </c>
      <c r="BG38" s="36" t="e">
        <f>X38*#REF!</f>
        <v>#REF!</v>
      </c>
    </row>
    <row r="39" spans="1:59" s="36" customFormat="1" ht="15">
      <c r="A39" s="28">
        <v>26</v>
      </c>
      <c r="B39" s="29" t="s">
        <v>49</v>
      </c>
      <c r="C39" s="15">
        <v>0.79</v>
      </c>
      <c r="D39" s="15">
        <v>0.47199999999999998</v>
      </c>
      <c r="E39" s="15">
        <v>5.0000000000000001E-3</v>
      </c>
      <c r="F39" s="15">
        <v>0.51500000000000001</v>
      </c>
      <c r="G39" s="30">
        <v>0.26200000000000001</v>
      </c>
      <c r="H39" s="15">
        <v>6.4000000000000001E-2</v>
      </c>
      <c r="I39" s="15">
        <v>6.4000000000000001E-2</v>
      </c>
      <c r="J39" s="15">
        <v>0.114</v>
      </c>
      <c r="K39" s="15"/>
      <c r="L39" s="15">
        <v>0.02</v>
      </c>
      <c r="M39" s="15">
        <v>7.0000000000000007E-2</v>
      </c>
      <c r="N39" s="15">
        <v>0.24099999999999999</v>
      </c>
      <c r="O39" s="30">
        <v>1.2529999999999999</v>
      </c>
      <c r="P39" s="15">
        <v>0.48199999999999998</v>
      </c>
      <c r="Q39" s="15">
        <v>0.19</v>
      </c>
      <c r="R39" s="15">
        <v>0.496</v>
      </c>
      <c r="S39" s="15">
        <v>8.5000000000000006E-2</v>
      </c>
      <c r="T39" s="15">
        <v>0.188</v>
      </c>
      <c r="U39" s="15">
        <v>0.20699999999999999</v>
      </c>
      <c r="V39" s="30">
        <v>4.0030000000000001</v>
      </c>
      <c r="W39" s="15">
        <v>0.2</v>
      </c>
      <c r="X39" s="15">
        <v>0.84099999999999997</v>
      </c>
      <c r="Y39" s="31">
        <v>5.04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4" t="e">
        <f>Y39*#REF!</f>
        <v>#REF!</v>
      </c>
      <c r="AV39" s="36">
        <v>2.15</v>
      </c>
      <c r="AW39" s="35">
        <f>Y39-AV39</f>
        <v>2.89</v>
      </c>
      <c r="AX39" s="35">
        <v>2.1327419354838719</v>
      </c>
      <c r="AY39" s="39">
        <f>AX39-Y39</f>
        <v>-2.9072580645161281</v>
      </c>
      <c r="BA39" s="36">
        <v>2.82</v>
      </c>
      <c r="BB39" s="35">
        <v>2.84</v>
      </c>
      <c r="BC39" s="35">
        <f>Y39-BB39</f>
        <v>2.2000000000000002</v>
      </c>
      <c r="BD39" s="36">
        <v>3.18</v>
      </c>
      <c r="BE39" s="35">
        <f t="shared" si="4"/>
        <v>-1.8599999999999999</v>
      </c>
      <c r="BF39" s="36" t="e">
        <f>Y39*#REF!</f>
        <v>#REF!</v>
      </c>
      <c r="BG39" s="36" t="e">
        <f>X39*#REF!</f>
        <v>#REF!</v>
      </c>
    </row>
    <row r="40" spans="1:59" s="36" customFormat="1" ht="15">
      <c r="A40" s="86">
        <v>27</v>
      </c>
      <c r="B40" s="37" t="s">
        <v>235</v>
      </c>
      <c r="C40" s="15">
        <v>1.361</v>
      </c>
      <c r="D40" s="15">
        <v>0.52900000000000003</v>
      </c>
      <c r="E40" s="15">
        <v>5.0000000000000001E-3</v>
      </c>
      <c r="F40" s="15">
        <v>0.88600000000000001</v>
      </c>
      <c r="G40" s="30">
        <v>0.35400000000000004</v>
      </c>
      <c r="H40" s="15">
        <v>0.10100000000000001</v>
      </c>
      <c r="I40" s="15">
        <v>0.10100000000000001</v>
      </c>
      <c r="J40" s="15">
        <v>0.13200000000000001</v>
      </c>
      <c r="K40" s="15"/>
      <c r="L40" s="15">
        <v>0.02</v>
      </c>
      <c r="M40" s="15">
        <v>7.8E-2</v>
      </c>
      <c r="N40" s="15">
        <v>0.20100000000000001</v>
      </c>
      <c r="O40" s="30">
        <v>1.3780000000000001</v>
      </c>
      <c r="P40" s="15">
        <v>0.61599999999999999</v>
      </c>
      <c r="Q40" s="15">
        <v>0.182</v>
      </c>
      <c r="R40" s="15">
        <v>0.495</v>
      </c>
      <c r="S40" s="15">
        <v>8.5000000000000006E-2</v>
      </c>
      <c r="T40" s="15">
        <v>0.42899999999999999</v>
      </c>
      <c r="U40" s="15">
        <v>0.219</v>
      </c>
      <c r="V40" s="30">
        <v>5.44</v>
      </c>
      <c r="W40" s="15">
        <v>0.27200000000000002</v>
      </c>
      <c r="X40" s="15">
        <v>1.1419999999999999</v>
      </c>
      <c r="Y40" s="31">
        <v>6.85</v>
      </c>
      <c r="Z40" s="32"/>
      <c r="AA40" s="32"/>
      <c r="AB40" s="79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4" t="e">
        <f>Y40*#REF!</f>
        <v>#REF!</v>
      </c>
      <c r="AV40" s="36">
        <v>2.6</v>
      </c>
      <c r="AW40" s="35">
        <f>Y40-AV40</f>
        <v>4.25</v>
      </c>
      <c r="AX40" s="35">
        <v>2.5606451612903225</v>
      </c>
      <c r="AY40" s="39">
        <f>AX40-Y40</f>
        <v>-4.2893548387096772</v>
      </c>
      <c r="BA40" s="36">
        <v>3.28</v>
      </c>
      <c r="BB40" s="35">
        <v>3.16</v>
      </c>
      <c r="BC40" s="35">
        <f>Y40-BB40</f>
        <v>3.6899999999999995</v>
      </c>
      <c r="BD40" s="36">
        <v>4.08</v>
      </c>
      <c r="BE40" s="35">
        <f t="shared" si="4"/>
        <v>-2.7699999999999996</v>
      </c>
      <c r="BF40" s="36" t="e">
        <f>Y40*#REF!</f>
        <v>#REF!</v>
      </c>
      <c r="BG40" s="36" t="e">
        <f>X40*#REF!</f>
        <v>#REF!</v>
      </c>
    </row>
    <row r="41" spans="1:59" s="36" customFormat="1" ht="15">
      <c r="A41" s="87"/>
      <c r="B41" s="37" t="s">
        <v>236</v>
      </c>
      <c r="C41" s="15">
        <v>1.361</v>
      </c>
      <c r="D41" s="15">
        <v>0.52900000000000003</v>
      </c>
      <c r="E41" s="15">
        <v>5.0000000000000001E-3</v>
      </c>
      <c r="F41" s="15">
        <v>0.65</v>
      </c>
      <c r="G41" s="15">
        <v>0.35400000000000004</v>
      </c>
      <c r="H41" s="15">
        <v>0.10100000000000001</v>
      </c>
      <c r="I41" s="15">
        <v>0.10100000000000001</v>
      </c>
      <c r="J41" s="15">
        <v>0.13200000000000001</v>
      </c>
      <c r="K41" s="15"/>
      <c r="L41" s="15">
        <v>0.02</v>
      </c>
      <c r="M41" s="15">
        <v>7.8E-2</v>
      </c>
      <c r="N41" s="15">
        <v>0.20100000000000001</v>
      </c>
      <c r="O41" s="30">
        <v>1.3780000000000001</v>
      </c>
      <c r="P41" s="15">
        <v>0.61599999999999999</v>
      </c>
      <c r="Q41" s="15">
        <v>0.182</v>
      </c>
      <c r="R41" s="15">
        <v>0.495</v>
      </c>
      <c r="S41" s="15">
        <v>8.5000000000000006E-2</v>
      </c>
      <c r="T41" s="15">
        <v>0.42899999999999999</v>
      </c>
      <c r="U41" s="15">
        <v>0.219</v>
      </c>
      <c r="V41" s="30">
        <v>5.2040000000000006</v>
      </c>
      <c r="W41" s="15">
        <v>0.26</v>
      </c>
      <c r="X41" s="15">
        <v>1.093</v>
      </c>
      <c r="Y41" s="31">
        <v>6.56</v>
      </c>
      <c r="Z41" s="32"/>
      <c r="AA41" s="32"/>
      <c r="AB41" s="79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4"/>
      <c r="AW41" s="35"/>
      <c r="AX41" s="35"/>
      <c r="AY41" s="39"/>
      <c r="BB41" s="35"/>
      <c r="BC41" s="35"/>
      <c r="BD41" s="36">
        <v>3.87</v>
      </c>
      <c r="BE41" s="35">
        <f t="shared" si="4"/>
        <v>-2.6899999999999995</v>
      </c>
      <c r="BF41" s="36" t="e">
        <f>Y41*#REF!</f>
        <v>#REF!</v>
      </c>
      <c r="BG41" s="36" t="e">
        <f>X41*#REF!</f>
        <v>#REF!</v>
      </c>
    </row>
    <row r="42" spans="1:59" s="36" customFormat="1" ht="15">
      <c r="A42" s="28">
        <v>28</v>
      </c>
      <c r="B42" s="29" t="s">
        <v>205</v>
      </c>
      <c r="C42" s="15">
        <v>0.60399999999999998</v>
      </c>
      <c r="D42" s="15">
        <v>0.53200000000000003</v>
      </c>
      <c r="E42" s="15">
        <v>5.0000000000000001E-3</v>
      </c>
      <c r="F42" s="15">
        <v>0.91</v>
      </c>
      <c r="G42" s="30">
        <v>0.246</v>
      </c>
      <c r="H42" s="15">
        <v>6.4000000000000001E-2</v>
      </c>
      <c r="I42" s="15">
        <v>6.4000000000000001E-2</v>
      </c>
      <c r="J42" s="15">
        <v>9.8000000000000004E-2</v>
      </c>
      <c r="K42" s="15"/>
      <c r="L42" s="15">
        <v>0.02</v>
      </c>
      <c r="M42" s="15">
        <v>7.2999999999999995E-2</v>
      </c>
      <c r="N42" s="15">
        <v>0.17199999999999999</v>
      </c>
      <c r="O42" s="30">
        <v>1.3519999999999999</v>
      </c>
      <c r="P42" s="15">
        <v>0.505</v>
      </c>
      <c r="Q42" s="15">
        <v>0.17699999999999999</v>
      </c>
      <c r="R42" s="15">
        <v>0.58099999999999996</v>
      </c>
      <c r="S42" s="15">
        <v>8.8999999999999996E-2</v>
      </c>
      <c r="T42" s="15">
        <v>0.318</v>
      </c>
      <c r="U42" s="15">
        <v>0.28899999999999998</v>
      </c>
      <c r="V42" s="30">
        <v>4.5009999999999994</v>
      </c>
      <c r="W42" s="15">
        <v>0.22500000000000001</v>
      </c>
      <c r="X42" s="15">
        <v>0.94499999999999995</v>
      </c>
      <c r="Y42" s="31">
        <v>5.67</v>
      </c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4" t="e">
        <f>Y42*#REF!</f>
        <v>#REF!</v>
      </c>
      <c r="AV42" s="36">
        <v>2.23</v>
      </c>
      <c r="AW42" s="35">
        <f t="shared" ref="AW42:AW51" si="12">Y42-AV42</f>
        <v>3.44</v>
      </c>
      <c r="AX42" s="35">
        <v>2.193709677419355</v>
      </c>
      <c r="AY42" s="39">
        <f t="shared" ref="AY42:AY51" si="13">AX42-Y42</f>
        <v>-3.476290322580645</v>
      </c>
      <c r="BA42" s="36">
        <v>3</v>
      </c>
      <c r="BB42" s="35">
        <v>2.85</v>
      </c>
      <c r="BC42" s="35">
        <f t="shared" ref="BC42:BC51" si="14">Y42-BB42</f>
        <v>2.82</v>
      </c>
      <c r="BD42" s="36">
        <v>3.48</v>
      </c>
      <c r="BE42" s="35">
        <f t="shared" si="4"/>
        <v>-2.19</v>
      </c>
      <c r="BF42" s="36" t="e">
        <f>Y42*#REF!</f>
        <v>#REF!</v>
      </c>
      <c r="BG42" s="36" t="e">
        <f>X42*#REF!</f>
        <v>#REF!</v>
      </c>
    </row>
    <row r="43" spans="1:59" s="36" customFormat="1" ht="15">
      <c r="A43" s="28">
        <v>29</v>
      </c>
      <c r="B43" s="29" t="s">
        <v>237</v>
      </c>
      <c r="C43" s="15">
        <v>0.51800000000000002</v>
      </c>
      <c r="D43" s="15">
        <v>0.60299999999999998</v>
      </c>
      <c r="E43" s="15">
        <v>5.0000000000000001E-3</v>
      </c>
      <c r="F43" s="15">
        <v>0.90800000000000003</v>
      </c>
      <c r="G43" s="30">
        <v>0.26900000000000002</v>
      </c>
      <c r="H43" s="15">
        <v>6.9000000000000006E-2</v>
      </c>
      <c r="I43" s="15">
        <v>6.9000000000000006E-2</v>
      </c>
      <c r="J43" s="15">
        <v>0.111</v>
      </c>
      <c r="K43" s="15"/>
      <c r="L43" s="15">
        <v>0.02</v>
      </c>
      <c r="M43" s="15">
        <v>7.2999999999999995E-2</v>
      </c>
      <c r="N43" s="15">
        <v>0.17299999999999999</v>
      </c>
      <c r="O43" s="30">
        <v>1.258</v>
      </c>
      <c r="P43" s="15">
        <v>0.434</v>
      </c>
      <c r="Q43" s="15">
        <v>0.17699999999999999</v>
      </c>
      <c r="R43" s="15">
        <v>0.55900000000000005</v>
      </c>
      <c r="S43" s="15">
        <v>8.7999999999999995E-2</v>
      </c>
      <c r="T43" s="15">
        <v>0.28699999999999998</v>
      </c>
      <c r="U43" s="15">
        <v>0.20499999999999999</v>
      </c>
      <c r="V43" s="30">
        <v>4.2990000000000004</v>
      </c>
      <c r="W43" s="15">
        <v>0.215</v>
      </c>
      <c r="X43" s="15">
        <v>0.90300000000000002</v>
      </c>
      <c r="Y43" s="31">
        <v>5.42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4" t="e">
        <f>Y43*#REF!</f>
        <v>#REF!</v>
      </c>
      <c r="AV43" s="36">
        <v>2.15</v>
      </c>
      <c r="AW43" s="35">
        <f t="shared" si="12"/>
        <v>3.27</v>
      </c>
      <c r="AX43" s="35">
        <v>2.1203225806451615</v>
      </c>
      <c r="AY43" s="39">
        <f t="shared" si="13"/>
        <v>-3.2996774193548384</v>
      </c>
      <c r="BA43" s="36">
        <v>2.85</v>
      </c>
      <c r="BB43" s="35">
        <v>2.82</v>
      </c>
      <c r="BC43" s="35">
        <f t="shared" si="14"/>
        <v>2.6</v>
      </c>
      <c r="BD43" s="36">
        <v>3.71</v>
      </c>
      <c r="BE43" s="35">
        <f t="shared" si="4"/>
        <v>-1.71</v>
      </c>
      <c r="BF43" s="36" t="e">
        <f>Y43*#REF!</f>
        <v>#REF!</v>
      </c>
      <c r="BG43" s="36" t="e">
        <f>X43*#REF!</f>
        <v>#REF!</v>
      </c>
    </row>
    <row r="44" spans="1:59" s="36" customFormat="1" ht="15">
      <c r="A44" s="28">
        <v>30</v>
      </c>
      <c r="B44" s="29" t="s">
        <v>206</v>
      </c>
      <c r="C44" s="15">
        <v>0.64500000000000002</v>
      </c>
      <c r="D44" s="15">
        <v>0.67100000000000004</v>
      </c>
      <c r="E44" s="15">
        <v>6.0000000000000001E-3</v>
      </c>
      <c r="F44" s="15">
        <v>0.66300000000000003</v>
      </c>
      <c r="G44" s="30">
        <v>0.27400000000000002</v>
      </c>
      <c r="H44" s="15">
        <v>6.6000000000000003E-2</v>
      </c>
      <c r="I44" s="15">
        <v>6.6000000000000003E-2</v>
      </c>
      <c r="J44" s="15">
        <v>0.122</v>
      </c>
      <c r="K44" s="15"/>
      <c r="L44" s="15">
        <v>0.02</v>
      </c>
      <c r="M44" s="15">
        <v>7.3999999999999996E-2</v>
      </c>
      <c r="N44" s="15">
        <v>0.2</v>
      </c>
      <c r="O44" s="30">
        <v>1.355</v>
      </c>
      <c r="P44" s="15">
        <v>0.497</v>
      </c>
      <c r="Q44" s="15">
        <v>0.17899999999999999</v>
      </c>
      <c r="R44" s="15">
        <v>0.58899999999999997</v>
      </c>
      <c r="S44" s="15">
        <v>0.09</v>
      </c>
      <c r="T44" s="15">
        <v>0.311</v>
      </c>
      <c r="U44" s="15">
        <v>0.22800000000000001</v>
      </c>
      <c r="V44" s="30">
        <v>4.4270000000000005</v>
      </c>
      <c r="W44" s="15">
        <v>0.221</v>
      </c>
      <c r="X44" s="15">
        <v>0.93</v>
      </c>
      <c r="Y44" s="31">
        <v>5.58</v>
      </c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4" t="e">
        <f>Y44*#REF!</f>
        <v>#REF!</v>
      </c>
      <c r="AV44" s="35">
        <v>2.2999999999999998</v>
      </c>
      <c r="AW44" s="35">
        <f t="shared" si="12"/>
        <v>3.2800000000000002</v>
      </c>
      <c r="AX44" s="35">
        <v>2.2625806451612904</v>
      </c>
      <c r="AY44" s="39">
        <f t="shared" si="13"/>
        <v>-3.3174193548387096</v>
      </c>
      <c r="BA44" s="36">
        <v>2.84</v>
      </c>
      <c r="BB44" s="35">
        <v>2.85</v>
      </c>
      <c r="BC44" s="35">
        <f t="shared" si="14"/>
        <v>2.73</v>
      </c>
      <c r="BD44" s="36">
        <v>3.41</v>
      </c>
      <c r="BE44" s="35">
        <f t="shared" si="4"/>
        <v>-2.17</v>
      </c>
      <c r="BF44" s="36" t="e">
        <f>Y44*#REF!</f>
        <v>#REF!</v>
      </c>
      <c r="BG44" s="36" t="e">
        <f>X44*#REF!</f>
        <v>#REF!</v>
      </c>
    </row>
    <row r="45" spans="1:59" s="36" customFormat="1" ht="15">
      <c r="A45" s="28">
        <v>31</v>
      </c>
      <c r="B45" s="29" t="s">
        <v>50</v>
      </c>
      <c r="C45" s="15">
        <v>0.51</v>
      </c>
      <c r="D45" s="15">
        <v>0.505</v>
      </c>
      <c r="E45" s="15">
        <v>4.0000000000000001E-3</v>
      </c>
      <c r="F45" s="15">
        <v>0.61299999999999999</v>
      </c>
      <c r="G45" s="30">
        <v>0.29300000000000004</v>
      </c>
      <c r="H45" s="15">
        <v>7.0999999999999994E-2</v>
      </c>
      <c r="I45" s="15">
        <v>7.0999999999999994E-2</v>
      </c>
      <c r="J45" s="15">
        <v>0.13100000000000001</v>
      </c>
      <c r="K45" s="15"/>
      <c r="L45" s="15">
        <v>0.02</v>
      </c>
      <c r="M45" s="15">
        <v>6.8000000000000005E-2</v>
      </c>
      <c r="N45" s="15">
        <v>0.40400000000000003</v>
      </c>
      <c r="O45" s="30">
        <v>1.31</v>
      </c>
      <c r="P45" s="15">
        <v>0.53800000000000003</v>
      </c>
      <c r="Q45" s="15">
        <v>0.19700000000000001</v>
      </c>
      <c r="R45" s="15">
        <v>0.49</v>
      </c>
      <c r="S45" s="15">
        <v>8.5000000000000006E-2</v>
      </c>
      <c r="T45" s="15">
        <v>0.11899999999999999</v>
      </c>
      <c r="U45" s="15">
        <v>0.27</v>
      </c>
      <c r="V45" s="30">
        <v>4.0960000000000001</v>
      </c>
      <c r="W45" s="15">
        <v>0.20499999999999999</v>
      </c>
      <c r="X45" s="15">
        <v>0.86</v>
      </c>
      <c r="Y45" s="31">
        <v>5.16</v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4" t="e">
        <f>Y45*#REF!</f>
        <v>#REF!</v>
      </c>
      <c r="AV45" s="36">
        <v>2.25</v>
      </c>
      <c r="AW45" s="35">
        <f t="shared" si="12"/>
        <v>2.91</v>
      </c>
      <c r="AX45" s="35">
        <v>2.2185483870967735</v>
      </c>
      <c r="AY45" s="39">
        <f t="shared" si="13"/>
        <v>-2.9414516129032267</v>
      </c>
      <c r="BA45" s="36">
        <v>2.85</v>
      </c>
      <c r="BB45" s="35">
        <v>2.77</v>
      </c>
      <c r="BC45" s="35">
        <f t="shared" si="14"/>
        <v>2.39</v>
      </c>
      <c r="BD45" s="36">
        <v>3.17</v>
      </c>
      <c r="BE45" s="35">
        <f t="shared" si="4"/>
        <v>-1.9900000000000002</v>
      </c>
      <c r="BF45" s="36" t="e">
        <f>Y45*#REF!</f>
        <v>#REF!</v>
      </c>
      <c r="BG45" s="36" t="e">
        <f>X45*#REF!</f>
        <v>#REF!</v>
      </c>
    </row>
    <row r="46" spans="1:59" s="36" customFormat="1" ht="15">
      <c r="A46" s="28">
        <v>32</v>
      </c>
      <c r="B46" s="29" t="s">
        <v>51</v>
      </c>
      <c r="C46" s="15">
        <v>1.099</v>
      </c>
      <c r="D46" s="15">
        <v>0.56499999999999995</v>
      </c>
      <c r="E46" s="15">
        <v>4.0000000000000001E-3</v>
      </c>
      <c r="F46" s="15">
        <v>0.48199999999999998</v>
      </c>
      <c r="G46" s="30">
        <v>0.27200000000000002</v>
      </c>
      <c r="H46" s="15">
        <v>7.0000000000000007E-2</v>
      </c>
      <c r="I46" s="15">
        <v>7.0000000000000007E-2</v>
      </c>
      <c r="J46" s="15">
        <v>0.112</v>
      </c>
      <c r="K46" s="15"/>
      <c r="L46" s="15">
        <v>0.02</v>
      </c>
      <c r="M46" s="15">
        <v>6.5000000000000002E-2</v>
      </c>
      <c r="N46" s="15">
        <v>0.22600000000000001</v>
      </c>
      <c r="O46" s="30">
        <v>1.246</v>
      </c>
      <c r="P46" s="15">
        <v>0.51600000000000001</v>
      </c>
      <c r="Q46" s="15">
        <v>0.188</v>
      </c>
      <c r="R46" s="15">
        <v>0.46</v>
      </c>
      <c r="S46" s="15">
        <v>8.2000000000000003E-2</v>
      </c>
      <c r="T46" s="15">
        <v>0.27</v>
      </c>
      <c r="U46" s="15">
        <v>0.4</v>
      </c>
      <c r="V46" s="30">
        <v>4.6289999999999996</v>
      </c>
      <c r="W46" s="15">
        <v>0.23100000000000001</v>
      </c>
      <c r="X46" s="15">
        <v>0.97199999999999998</v>
      </c>
      <c r="Y46" s="31">
        <v>5.83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4" t="e">
        <f>Y46*#REF!</f>
        <v>#REF!</v>
      </c>
      <c r="AV46" s="36">
        <v>2.4500000000000002</v>
      </c>
      <c r="AW46" s="35">
        <f t="shared" si="12"/>
        <v>3.38</v>
      </c>
      <c r="AX46" s="35">
        <v>2.4059677419354841</v>
      </c>
      <c r="AY46" s="39">
        <f t="shared" si="13"/>
        <v>-3.4240322580645159</v>
      </c>
      <c r="BA46" s="36">
        <v>2.99</v>
      </c>
      <c r="BB46" s="35">
        <v>2.86</v>
      </c>
      <c r="BC46" s="35">
        <f t="shared" si="14"/>
        <v>2.97</v>
      </c>
      <c r="BD46" s="36">
        <v>3.28</v>
      </c>
      <c r="BE46" s="35">
        <f t="shared" si="4"/>
        <v>-2.5500000000000003</v>
      </c>
      <c r="BF46" s="36" t="e">
        <f>Y46*#REF!</f>
        <v>#REF!</v>
      </c>
      <c r="BG46" s="36" t="e">
        <f>X46*#REF!</f>
        <v>#REF!</v>
      </c>
    </row>
    <row r="47" spans="1:59" s="36" customFormat="1" ht="15">
      <c r="A47" s="28">
        <v>33</v>
      </c>
      <c r="B47" s="29" t="s">
        <v>52</v>
      </c>
      <c r="C47" s="15">
        <v>0.93100000000000005</v>
      </c>
      <c r="D47" s="15">
        <v>0.82599999999999996</v>
      </c>
      <c r="E47" s="15">
        <v>6.0000000000000001E-3</v>
      </c>
      <c r="F47" s="15">
        <v>1.0009999999999999</v>
      </c>
      <c r="G47" s="30">
        <v>0.34500000000000003</v>
      </c>
      <c r="H47" s="15">
        <v>8.3000000000000004E-2</v>
      </c>
      <c r="I47" s="15">
        <v>8.3000000000000004E-2</v>
      </c>
      <c r="J47" s="15">
        <v>0.159</v>
      </c>
      <c r="K47" s="15"/>
      <c r="L47" s="15">
        <v>0.02</v>
      </c>
      <c r="M47" s="15">
        <v>0.08</v>
      </c>
      <c r="N47" s="15">
        <v>0.28000000000000003</v>
      </c>
      <c r="O47" s="30">
        <v>1.3320000000000001</v>
      </c>
      <c r="P47" s="15">
        <v>0.46200000000000002</v>
      </c>
      <c r="Q47" s="15">
        <v>0.17899999999999999</v>
      </c>
      <c r="R47" s="15">
        <v>0.59899999999999998</v>
      </c>
      <c r="S47" s="15">
        <v>9.1999999999999998E-2</v>
      </c>
      <c r="T47" s="15">
        <v>0.161</v>
      </c>
      <c r="U47" s="15">
        <v>0.32900000000000001</v>
      </c>
      <c r="V47" s="30">
        <v>5.2910000000000013</v>
      </c>
      <c r="W47" s="15">
        <v>0.26500000000000001</v>
      </c>
      <c r="X47" s="15">
        <v>1.111</v>
      </c>
      <c r="Y47" s="31">
        <v>6.67</v>
      </c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4" t="e">
        <f>Y47*#REF!</f>
        <v>#REF!</v>
      </c>
      <c r="AV47" s="36">
        <v>2.5499999999999998</v>
      </c>
      <c r="AW47" s="35">
        <f t="shared" si="12"/>
        <v>4.12</v>
      </c>
      <c r="AX47" s="35">
        <v>2.5132258064516129</v>
      </c>
      <c r="AY47" s="39">
        <f t="shared" si="13"/>
        <v>-4.1567741935483866</v>
      </c>
      <c r="BA47" s="36">
        <v>3.19</v>
      </c>
      <c r="BB47" s="35">
        <v>3.25</v>
      </c>
      <c r="BC47" s="35">
        <f t="shared" si="14"/>
        <v>3.42</v>
      </c>
      <c r="BD47" s="36">
        <v>3.86</v>
      </c>
      <c r="BE47" s="35">
        <f t="shared" si="4"/>
        <v>-2.81</v>
      </c>
      <c r="BF47" s="36" t="e">
        <f>Y47*#REF!</f>
        <v>#REF!</v>
      </c>
      <c r="BG47" s="36" t="e">
        <f>X47*#REF!</f>
        <v>#REF!</v>
      </c>
    </row>
    <row r="48" spans="1:59" s="36" customFormat="1" ht="15">
      <c r="A48" s="28">
        <v>34</v>
      </c>
      <c r="B48" s="29" t="s">
        <v>170</v>
      </c>
      <c r="C48" s="15">
        <v>0.751</v>
      </c>
      <c r="D48" s="15">
        <v>0.626</v>
      </c>
      <c r="E48" s="15">
        <v>5.0000000000000001E-3</v>
      </c>
      <c r="F48" s="15">
        <v>0.627</v>
      </c>
      <c r="G48" s="30">
        <v>0.32000000000000006</v>
      </c>
      <c r="H48" s="15">
        <v>8.2000000000000003E-2</v>
      </c>
      <c r="I48" s="15">
        <v>8.2000000000000003E-2</v>
      </c>
      <c r="J48" s="15">
        <v>0.13600000000000001</v>
      </c>
      <c r="K48" s="15"/>
      <c r="L48" s="15">
        <v>0.02</v>
      </c>
      <c r="M48" s="15">
        <v>0.08</v>
      </c>
      <c r="N48" s="15">
        <v>0.46899999999999997</v>
      </c>
      <c r="O48" s="30">
        <v>1.407</v>
      </c>
      <c r="P48" s="15">
        <v>0.52400000000000002</v>
      </c>
      <c r="Q48" s="15">
        <v>0.20200000000000001</v>
      </c>
      <c r="R48" s="15">
        <v>0.58899999999999997</v>
      </c>
      <c r="S48" s="15">
        <v>9.1999999999999998E-2</v>
      </c>
      <c r="T48" s="15">
        <v>0.45400000000000001</v>
      </c>
      <c r="U48" s="15">
        <v>0.32700000000000001</v>
      </c>
      <c r="V48" s="30">
        <v>5.0660000000000007</v>
      </c>
      <c r="W48" s="15">
        <v>0.253</v>
      </c>
      <c r="X48" s="15">
        <v>1.0640000000000001</v>
      </c>
      <c r="Y48" s="31">
        <v>6.38</v>
      </c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4" t="e">
        <f>Y48*#REF!</f>
        <v>#REF!</v>
      </c>
      <c r="AV48" s="36">
        <v>2.54</v>
      </c>
      <c r="AW48" s="35">
        <f t="shared" si="12"/>
        <v>3.84</v>
      </c>
      <c r="AX48" s="35">
        <v>2.5087096774193558</v>
      </c>
      <c r="AY48" s="39">
        <f t="shared" si="13"/>
        <v>-3.8712903225806441</v>
      </c>
      <c r="BA48" s="36">
        <v>3.27</v>
      </c>
      <c r="BB48" s="35">
        <v>3.17</v>
      </c>
      <c r="BC48" s="35">
        <f t="shared" si="14"/>
        <v>3.21</v>
      </c>
      <c r="BD48" s="36">
        <v>3.86</v>
      </c>
      <c r="BE48" s="35">
        <f t="shared" si="4"/>
        <v>-2.52</v>
      </c>
      <c r="BF48" s="36" t="e">
        <f>Y48*#REF!</f>
        <v>#REF!</v>
      </c>
      <c r="BG48" s="36" t="e">
        <f>X48*#REF!</f>
        <v>#REF!</v>
      </c>
    </row>
    <row r="49" spans="1:59" s="36" customFormat="1" ht="15">
      <c r="A49" s="28">
        <v>35</v>
      </c>
      <c r="B49" s="29" t="s">
        <v>171</v>
      </c>
      <c r="C49" s="15">
        <v>0.52900000000000003</v>
      </c>
      <c r="D49" s="15">
        <v>0.51200000000000001</v>
      </c>
      <c r="E49" s="15">
        <v>5.0000000000000001E-3</v>
      </c>
      <c r="F49" s="15">
        <v>0.84199999999999997</v>
      </c>
      <c r="G49" s="30">
        <v>0.24899999999999997</v>
      </c>
      <c r="H49" s="15">
        <v>5.8999999999999997E-2</v>
      </c>
      <c r="I49" s="15">
        <v>5.8999999999999997E-2</v>
      </c>
      <c r="J49" s="15">
        <v>0.111</v>
      </c>
      <c r="K49" s="15"/>
      <c r="L49" s="15">
        <v>0.02</v>
      </c>
      <c r="M49" s="15">
        <v>6.7000000000000004E-2</v>
      </c>
      <c r="N49" s="15">
        <v>0.23699999999999999</v>
      </c>
      <c r="O49" s="30">
        <v>1.24</v>
      </c>
      <c r="P49" s="15">
        <v>0.51500000000000001</v>
      </c>
      <c r="Q49" s="15">
        <v>0.18099999999999999</v>
      </c>
      <c r="R49" s="15">
        <v>0.46200000000000002</v>
      </c>
      <c r="S49" s="15">
        <v>8.2000000000000003E-2</v>
      </c>
      <c r="T49" s="15">
        <v>0.182</v>
      </c>
      <c r="U49" s="15">
        <v>0.21099999999999999</v>
      </c>
      <c r="V49" s="30">
        <v>4.073999999999999</v>
      </c>
      <c r="W49" s="15">
        <v>0.20399999999999999</v>
      </c>
      <c r="X49" s="15">
        <v>0.85599999999999998</v>
      </c>
      <c r="Y49" s="31">
        <v>5.13</v>
      </c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4" t="e">
        <f>Y49*#REF!</f>
        <v>#REF!</v>
      </c>
      <c r="AV49" s="36">
        <v>2.12</v>
      </c>
      <c r="AW49" s="35">
        <f t="shared" si="12"/>
        <v>3.01</v>
      </c>
      <c r="AX49" s="35">
        <v>2.0830645161290322</v>
      </c>
      <c r="AY49" s="39">
        <f t="shared" si="13"/>
        <v>-3.0469354838709677</v>
      </c>
      <c r="BA49" s="36">
        <v>2.63</v>
      </c>
      <c r="BB49" s="35">
        <v>2.63</v>
      </c>
      <c r="BC49" s="35">
        <f t="shared" si="14"/>
        <v>2.5</v>
      </c>
      <c r="BD49" s="36">
        <v>3.29</v>
      </c>
      <c r="BE49" s="35">
        <f t="shared" si="4"/>
        <v>-1.8399999999999999</v>
      </c>
      <c r="BF49" s="36" t="e">
        <f>Y49*#REF!</f>
        <v>#REF!</v>
      </c>
      <c r="BG49" s="36" t="e">
        <f>X49*#REF!</f>
        <v>#REF!</v>
      </c>
    </row>
    <row r="50" spans="1:59" s="36" customFormat="1" ht="15">
      <c r="A50" s="28">
        <v>36</v>
      </c>
      <c r="B50" s="29" t="s">
        <v>53</v>
      </c>
      <c r="C50" s="15">
        <v>0.81899999999999995</v>
      </c>
      <c r="D50" s="15">
        <v>0.72199999999999998</v>
      </c>
      <c r="E50" s="15">
        <v>7.0000000000000001E-3</v>
      </c>
      <c r="F50" s="15">
        <v>0.93500000000000005</v>
      </c>
      <c r="G50" s="30">
        <v>0.375</v>
      </c>
      <c r="H50" s="15">
        <v>9.9000000000000005E-2</v>
      </c>
      <c r="I50" s="15">
        <v>9.9000000000000005E-2</v>
      </c>
      <c r="J50" s="15">
        <v>0.157</v>
      </c>
      <c r="K50" s="15"/>
      <c r="L50" s="15">
        <v>0.02</v>
      </c>
      <c r="M50" s="15">
        <v>7.4999999999999997E-2</v>
      </c>
      <c r="N50" s="15">
        <v>0.26300000000000001</v>
      </c>
      <c r="O50" s="30">
        <v>1.3380000000000001</v>
      </c>
      <c r="P50" s="15">
        <v>0.496</v>
      </c>
      <c r="Q50" s="15">
        <v>0.191</v>
      </c>
      <c r="R50" s="15">
        <v>0.56200000000000006</v>
      </c>
      <c r="S50" s="15">
        <v>8.8999999999999996E-2</v>
      </c>
      <c r="T50" s="15">
        <v>0.432</v>
      </c>
      <c r="U50" s="15">
        <v>0.26900000000000002</v>
      </c>
      <c r="V50" s="30">
        <v>5.2349999999999994</v>
      </c>
      <c r="W50" s="15">
        <v>0.26200000000000001</v>
      </c>
      <c r="X50" s="15">
        <v>1.099</v>
      </c>
      <c r="Y50" s="31">
        <v>6.6</v>
      </c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4" t="e">
        <f>Y50*#REF!</f>
        <v>#REF!</v>
      </c>
      <c r="AV50" s="36">
        <v>2.58</v>
      </c>
      <c r="AW50" s="35">
        <f t="shared" si="12"/>
        <v>4.0199999999999996</v>
      </c>
      <c r="AX50" s="35">
        <v>2.5403225806451606</v>
      </c>
      <c r="AY50" s="39">
        <f t="shared" si="13"/>
        <v>-4.0596774193548395</v>
      </c>
      <c r="BA50" s="36">
        <v>3.31</v>
      </c>
      <c r="BB50" s="35">
        <v>3.32</v>
      </c>
      <c r="BC50" s="35">
        <f t="shared" si="14"/>
        <v>3.28</v>
      </c>
      <c r="BD50" s="36">
        <v>3.98</v>
      </c>
      <c r="BE50" s="35">
        <f t="shared" si="4"/>
        <v>-2.6199999999999997</v>
      </c>
      <c r="BF50" s="36" t="e">
        <f>Y50*#REF!</f>
        <v>#REF!</v>
      </c>
      <c r="BG50" s="36" t="e">
        <f>X50*#REF!</f>
        <v>#REF!</v>
      </c>
    </row>
    <row r="51" spans="1:59" s="36" customFormat="1" ht="15">
      <c r="A51" s="86">
        <v>37</v>
      </c>
      <c r="B51" s="38" t="s">
        <v>238</v>
      </c>
      <c r="C51" s="15">
        <v>0.83199999999999996</v>
      </c>
      <c r="D51" s="15">
        <v>0.64700000000000002</v>
      </c>
      <c r="E51" s="15">
        <v>3.0000000000000001E-3</v>
      </c>
      <c r="F51" s="15">
        <v>0.22700000000000001</v>
      </c>
      <c r="G51" s="30">
        <v>0.41600000000000004</v>
      </c>
      <c r="H51" s="15">
        <v>0.106</v>
      </c>
      <c r="I51" s="15">
        <v>0.106</v>
      </c>
      <c r="J51" s="15">
        <v>0.184</v>
      </c>
      <c r="K51" s="15"/>
      <c r="L51" s="15">
        <v>0.02</v>
      </c>
      <c r="M51" s="15">
        <v>0.05</v>
      </c>
      <c r="N51" s="15">
        <v>0.17399999999999999</v>
      </c>
      <c r="O51" s="30">
        <v>1.4419999999999999</v>
      </c>
      <c r="P51" s="15">
        <v>0.53600000000000003</v>
      </c>
      <c r="Q51" s="15">
        <v>0.17499999999999999</v>
      </c>
      <c r="R51" s="15">
        <v>0.64800000000000002</v>
      </c>
      <c r="S51" s="15">
        <v>8.3000000000000004E-2</v>
      </c>
      <c r="T51" s="15">
        <v>0.36299999999999999</v>
      </c>
      <c r="U51" s="15">
        <v>0.46200000000000002</v>
      </c>
      <c r="V51" s="30">
        <v>4.6160000000000005</v>
      </c>
      <c r="W51" s="15">
        <v>0.23100000000000001</v>
      </c>
      <c r="X51" s="15">
        <v>0.96899999999999997</v>
      </c>
      <c r="Y51" s="31">
        <v>5.82</v>
      </c>
      <c r="Z51" s="32"/>
      <c r="AA51" s="32"/>
      <c r="AB51" s="79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4" t="e">
        <f>Y51*#REF!</f>
        <v>#REF!</v>
      </c>
      <c r="AV51" s="36">
        <v>2.96</v>
      </c>
      <c r="AW51" s="35">
        <f t="shared" si="12"/>
        <v>2.8600000000000003</v>
      </c>
      <c r="AX51" s="35">
        <v>2.9219354838709681</v>
      </c>
      <c r="AY51" s="39">
        <f t="shared" si="13"/>
        <v>-2.8980645161290322</v>
      </c>
      <c r="BA51" s="36">
        <v>4.38</v>
      </c>
      <c r="BB51" s="35">
        <v>4.24</v>
      </c>
      <c r="BC51" s="35">
        <f t="shared" si="14"/>
        <v>1.58</v>
      </c>
      <c r="BD51" s="36">
        <v>4.32</v>
      </c>
      <c r="BE51" s="35">
        <f t="shared" si="4"/>
        <v>-1.5</v>
      </c>
      <c r="BF51" s="36" t="e">
        <f>Y51*#REF!</f>
        <v>#REF!</v>
      </c>
      <c r="BG51" s="36" t="e">
        <f>X51*#REF!</f>
        <v>#REF!</v>
      </c>
    </row>
    <row r="52" spans="1:59" s="36" customFormat="1" ht="31.5" customHeight="1">
      <c r="A52" s="87"/>
      <c r="B52" s="38" t="s">
        <v>239</v>
      </c>
      <c r="C52" s="15">
        <v>0.83199999999999996</v>
      </c>
      <c r="D52" s="15">
        <v>0.64700000000000002</v>
      </c>
      <c r="E52" s="15">
        <v>3.0000000000000001E-3</v>
      </c>
      <c r="F52" s="15">
        <v>0.22600000000000001</v>
      </c>
      <c r="G52" s="15">
        <v>0.41600000000000004</v>
      </c>
      <c r="H52" s="15">
        <v>0.106</v>
      </c>
      <c r="I52" s="15">
        <v>0.106</v>
      </c>
      <c r="J52" s="15">
        <v>0.184</v>
      </c>
      <c r="K52" s="15"/>
      <c r="L52" s="15">
        <v>0.02</v>
      </c>
      <c r="M52" s="15">
        <v>0.05</v>
      </c>
      <c r="N52" s="15">
        <v>0.17399999999999999</v>
      </c>
      <c r="O52" s="15">
        <v>1.4419999999999999</v>
      </c>
      <c r="P52" s="15">
        <v>0.53600000000000003</v>
      </c>
      <c r="Q52" s="15">
        <v>0.17499999999999999</v>
      </c>
      <c r="R52" s="15">
        <v>0.64800000000000002</v>
      </c>
      <c r="S52" s="15">
        <v>8.3000000000000004E-2</v>
      </c>
      <c r="T52" s="15">
        <v>0.36299999999999999</v>
      </c>
      <c r="U52" s="15">
        <v>0.46200000000000002</v>
      </c>
      <c r="V52" s="30">
        <v>4.6150000000000002</v>
      </c>
      <c r="W52" s="15">
        <v>0.23100000000000001</v>
      </c>
      <c r="X52" s="15">
        <v>0.96899999999999997</v>
      </c>
      <c r="Y52" s="31">
        <v>5.82</v>
      </c>
      <c r="Z52" s="32"/>
      <c r="AA52" s="32"/>
      <c r="AB52" s="79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4"/>
      <c r="AW52" s="35"/>
      <c r="AX52" s="35"/>
      <c r="AY52" s="39"/>
      <c r="BB52" s="35"/>
      <c r="BC52" s="35"/>
      <c r="BD52" s="36">
        <v>4.33</v>
      </c>
      <c r="BE52" s="35">
        <f t="shared" si="4"/>
        <v>-1.4900000000000002</v>
      </c>
      <c r="BF52" s="36" t="e">
        <f>Y52*#REF!</f>
        <v>#REF!</v>
      </c>
      <c r="BG52" s="36" t="e">
        <f>X52*#REF!</f>
        <v>#REF!</v>
      </c>
    </row>
    <row r="53" spans="1:59" s="36" customFormat="1" ht="15">
      <c r="A53" s="28">
        <v>38</v>
      </c>
      <c r="B53" s="29" t="s">
        <v>213</v>
      </c>
      <c r="C53" s="15">
        <v>0.65200000000000002</v>
      </c>
      <c r="D53" s="15">
        <v>0.60299999999999998</v>
      </c>
      <c r="E53" s="15">
        <v>7.0000000000000001E-3</v>
      </c>
      <c r="F53" s="15">
        <v>0.26700000000000002</v>
      </c>
      <c r="G53" s="30">
        <v>0.251</v>
      </c>
      <c r="H53" s="15">
        <v>5.7000000000000002E-2</v>
      </c>
      <c r="I53" s="15">
        <v>5.7000000000000002E-2</v>
      </c>
      <c r="J53" s="15">
        <v>0.11700000000000001</v>
      </c>
      <c r="K53" s="15"/>
      <c r="L53" s="15">
        <v>0.02</v>
      </c>
      <c r="M53" s="15">
        <v>5.2999999999999999E-2</v>
      </c>
      <c r="N53" s="15">
        <v>0.22700000000000001</v>
      </c>
      <c r="O53" s="30">
        <v>1.218</v>
      </c>
      <c r="P53" s="15">
        <v>0.39200000000000002</v>
      </c>
      <c r="Q53" s="15">
        <v>0.18099999999999999</v>
      </c>
      <c r="R53" s="15">
        <v>0.56699999999999995</v>
      </c>
      <c r="S53" s="15">
        <v>7.8E-2</v>
      </c>
      <c r="T53" s="15">
        <v>2.0019999999999998</v>
      </c>
      <c r="U53" s="15">
        <v>0.33100000000000002</v>
      </c>
      <c r="V53" s="30">
        <v>5.6110000000000007</v>
      </c>
      <c r="W53" s="15">
        <v>0.28100000000000003</v>
      </c>
      <c r="X53" s="15">
        <v>1.1779999999999999</v>
      </c>
      <c r="Y53" s="31">
        <v>7.07</v>
      </c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4" t="e">
        <f>Y53*#REF!</f>
        <v>#REF!</v>
      </c>
      <c r="AV53" s="36">
        <v>2.66</v>
      </c>
      <c r="AW53" s="35">
        <f>Y53-AV53</f>
        <v>4.41</v>
      </c>
      <c r="AX53" s="35">
        <v>2.6204838709677425</v>
      </c>
      <c r="AY53" s="39">
        <f>AX53-Y53</f>
        <v>-4.4495161290322578</v>
      </c>
      <c r="BA53" s="36">
        <v>3.78</v>
      </c>
      <c r="BB53" s="35">
        <v>3.43</v>
      </c>
      <c r="BC53" s="35">
        <f>Y53-BB53</f>
        <v>3.64</v>
      </c>
      <c r="BD53" s="36">
        <v>3.9</v>
      </c>
      <c r="BE53" s="35">
        <f t="shared" si="4"/>
        <v>-3.1700000000000004</v>
      </c>
      <c r="BF53" s="36" t="e">
        <f>Y53*#REF!</f>
        <v>#REF!</v>
      </c>
      <c r="BG53" s="36" t="e">
        <f>X53*#REF!</f>
        <v>#REF!</v>
      </c>
    </row>
    <row r="54" spans="1:59" s="36" customFormat="1" ht="15">
      <c r="A54" s="28">
        <v>39</v>
      </c>
      <c r="B54" s="29" t="s">
        <v>54</v>
      </c>
      <c r="C54" s="15">
        <v>0.72599999999999998</v>
      </c>
      <c r="D54" s="15">
        <v>0.42199999999999999</v>
      </c>
      <c r="E54" s="15">
        <v>2E-3</v>
      </c>
      <c r="F54" s="15">
        <v>0.23300000000000001</v>
      </c>
      <c r="G54" s="30">
        <v>0.47199999999999998</v>
      </c>
      <c r="H54" s="15">
        <v>0.151</v>
      </c>
      <c r="I54" s="15">
        <v>0.151</v>
      </c>
      <c r="J54" s="15">
        <v>0.15</v>
      </c>
      <c r="K54" s="15"/>
      <c r="L54" s="15">
        <v>0.02</v>
      </c>
      <c r="M54" s="15">
        <v>6.0999999999999999E-2</v>
      </c>
      <c r="N54" s="15">
        <v>0.20200000000000001</v>
      </c>
      <c r="O54" s="30">
        <v>1.5429999999999999</v>
      </c>
      <c r="P54" s="15">
        <v>0.92800000000000005</v>
      </c>
      <c r="Q54" s="15">
        <v>0.21299999999999999</v>
      </c>
      <c r="R54" s="15">
        <v>0.32900000000000001</v>
      </c>
      <c r="S54" s="15">
        <v>7.2999999999999995E-2</v>
      </c>
      <c r="T54" s="15">
        <v>0.26500000000000001</v>
      </c>
      <c r="U54" s="15">
        <v>0.46200000000000002</v>
      </c>
      <c r="V54" s="30">
        <v>4.3879999999999999</v>
      </c>
      <c r="W54" s="15">
        <v>0.219</v>
      </c>
      <c r="X54" s="15">
        <v>0.92100000000000004</v>
      </c>
      <c r="Y54" s="31">
        <v>5.53</v>
      </c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4" t="e">
        <f>Y54*#REF!</f>
        <v>#REF!</v>
      </c>
      <c r="AV54" s="36">
        <v>2.56</v>
      </c>
      <c r="AW54" s="35">
        <f>Y54-AV54</f>
        <v>2.97</v>
      </c>
      <c r="AX54" s="35">
        <v>2.4248692778232424</v>
      </c>
      <c r="AY54" s="39">
        <f>AX54-Y54</f>
        <v>-3.1051307221767579</v>
      </c>
      <c r="BA54" s="36">
        <v>3.27</v>
      </c>
      <c r="BB54" s="35">
        <v>3.11</v>
      </c>
      <c r="BC54" s="35">
        <f>Y54-BB54</f>
        <v>2.4200000000000004</v>
      </c>
      <c r="BD54" s="36">
        <v>3.51</v>
      </c>
      <c r="BE54" s="35">
        <f t="shared" si="4"/>
        <v>-2.0200000000000005</v>
      </c>
      <c r="BF54" s="36" t="e">
        <f>Y54*#REF!</f>
        <v>#REF!</v>
      </c>
      <c r="BG54" s="36" t="e">
        <f>X54*#REF!</f>
        <v>#REF!</v>
      </c>
    </row>
    <row r="55" spans="1:59" s="36" customFormat="1" ht="15">
      <c r="A55" s="28">
        <v>40</v>
      </c>
      <c r="B55" s="29" t="s">
        <v>55</v>
      </c>
      <c r="C55" s="15">
        <v>0.88400000000000001</v>
      </c>
      <c r="D55" s="15">
        <v>0.57899999999999996</v>
      </c>
      <c r="E55" s="15">
        <v>5.0000000000000001E-3</v>
      </c>
      <c r="F55" s="15">
        <v>0.154</v>
      </c>
      <c r="G55" s="30">
        <v>0.27900000000000003</v>
      </c>
      <c r="H55" s="15">
        <v>6.5000000000000002E-2</v>
      </c>
      <c r="I55" s="15">
        <v>6.5000000000000002E-2</v>
      </c>
      <c r="J55" s="15">
        <v>0.129</v>
      </c>
      <c r="K55" s="15"/>
      <c r="L55" s="15">
        <v>0.02</v>
      </c>
      <c r="M55" s="15">
        <v>4.5999999999999999E-2</v>
      </c>
      <c r="N55" s="15">
        <v>0.187</v>
      </c>
      <c r="O55" s="30">
        <v>1.319</v>
      </c>
      <c r="P55" s="15">
        <v>0.59</v>
      </c>
      <c r="Q55" s="15">
        <v>0.217</v>
      </c>
      <c r="R55" s="15">
        <v>0.439</v>
      </c>
      <c r="S55" s="15">
        <v>7.2999999999999995E-2</v>
      </c>
      <c r="T55" s="15">
        <v>0.34699999999999998</v>
      </c>
      <c r="U55" s="15">
        <v>0.61099999999999999</v>
      </c>
      <c r="V55" s="30">
        <v>4.4110000000000005</v>
      </c>
      <c r="W55" s="15">
        <v>0.221</v>
      </c>
      <c r="X55" s="15">
        <v>0.92600000000000005</v>
      </c>
      <c r="Y55" s="31">
        <v>5.56</v>
      </c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4" t="e">
        <f>Y55*#REF!</f>
        <v>#REF!</v>
      </c>
      <c r="AV55" s="36">
        <v>2.5299999999999998</v>
      </c>
      <c r="AW55" s="35">
        <f>Y55-AV55</f>
        <v>3.03</v>
      </c>
      <c r="AX55" s="35">
        <v>2.3291935483870958</v>
      </c>
      <c r="AY55" s="39">
        <f>AX55-Y55</f>
        <v>-3.2308064516129038</v>
      </c>
      <c r="BA55" s="36">
        <v>3.17</v>
      </c>
      <c r="BB55" s="35">
        <v>2.95</v>
      </c>
      <c r="BC55" s="35">
        <f>Y55-BB55</f>
        <v>2.6099999999999994</v>
      </c>
      <c r="BD55" s="36">
        <v>3.21</v>
      </c>
      <c r="BE55" s="35">
        <f t="shared" si="4"/>
        <v>-2.3499999999999996</v>
      </c>
      <c r="BF55" s="36" t="e">
        <f>Y55*#REF!</f>
        <v>#REF!</v>
      </c>
      <c r="BG55" s="36" t="e">
        <f>X55*#REF!</f>
        <v>#REF!</v>
      </c>
    </row>
    <row r="56" spans="1:59" s="36" customFormat="1" ht="15">
      <c r="A56" s="28">
        <v>41</v>
      </c>
      <c r="B56" s="29" t="s">
        <v>56</v>
      </c>
      <c r="C56" s="15">
        <v>0.46100000000000002</v>
      </c>
      <c r="D56" s="15">
        <v>0.39500000000000002</v>
      </c>
      <c r="E56" s="15">
        <v>6.0000000000000001E-3</v>
      </c>
      <c r="F56" s="15">
        <v>0.153</v>
      </c>
      <c r="G56" s="30">
        <v>0.29900000000000004</v>
      </c>
      <c r="H56" s="15">
        <v>6.5000000000000002E-2</v>
      </c>
      <c r="I56" s="15">
        <v>6.5000000000000002E-2</v>
      </c>
      <c r="J56" s="15">
        <v>0.14899999999999999</v>
      </c>
      <c r="K56" s="15"/>
      <c r="L56" s="15">
        <v>0.02</v>
      </c>
      <c r="M56" s="15">
        <v>7.1999999999999995E-2</v>
      </c>
      <c r="N56" s="15">
        <v>0.192</v>
      </c>
      <c r="O56" s="30">
        <v>1.248</v>
      </c>
      <c r="P56" s="15">
        <v>0.59899999999999998</v>
      </c>
      <c r="Q56" s="15">
        <v>0.185</v>
      </c>
      <c r="R56" s="15">
        <v>0.39800000000000002</v>
      </c>
      <c r="S56" s="15">
        <v>6.6000000000000003E-2</v>
      </c>
      <c r="T56" s="15">
        <v>0.41</v>
      </c>
      <c r="U56" s="15">
        <v>0.36099999999999999</v>
      </c>
      <c r="V56" s="30">
        <v>3.597</v>
      </c>
      <c r="W56" s="15">
        <v>0.18</v>
      </c>
      <c r="X56" s="15">
        <v>0.755</v>
      </c>
      <c r="Y56" s="31">
        <v>4.53</v>
      </c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4" t="e">
        <f>Y56*#REF!</f>
        <v>#REF!</v>
      </c>
      <c r="AV56" s="36">
        <v>2.34</v>
      </c>
      <c r="AW56" s="35">
        <f>Y56-AV56</f>
        <v>2.1900000000000004</v>
      </c>
      <c r="AX56" s="35">
        <v>2.3049474137201083</v>
      </c>
      <c r="AY56" s="39">
        <f>AX56-Y56</f>
        <v>-2.225052586279892</v>
      </c>
      <c r="BA56" s="36">
        <v>4.03</v>
      </c>
      <c r="BB56" s="35">
        <v>2.68</v>
      </c>
      <c r="BC56" s="35">
        <f>Y56-BB56</f>
        <v>1.85</v>
      </c>
      <c r="BD56" s="36">
        <v>2.82</v>
      </c>
      <c r="BE56" s="35">
        <f t="shared" si="4"/>
        <v>-1.7100000000000004</v>
      </c>
      <c r="BF56" s="36" t="e">
        <f>Y56*#REF!</f>
        <v>#REF!</v>
      </c>
      <c r="BG56" s="36" t="e">
        <f>X56*#REF!</f>
        <v>#REF!</v>
      </c>
    </row>
    <row r="57" spans="1:59" s="36" customFormat="1" ht="18.75">
      <c r="A57" s="92" t="s">
        <v>27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3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34" t="e">
        <f>Y57*#REF!</f>
        <v>#REF!</v>
      </c>
      <c r="AW57" s="35">
        <f t="shared" ref="AW57:AW88" si="15">Y57-AV57</f>
        <v>0</v>
      </c>
      <c r="BB57" s="35">
        <v>0</v>
      </c>
      <c r="BC57" s="35">
        <f t="shared" ref="BC57:BC88" si="16">Y57-BB57</f>
        <v>0</v>
      </c>
      <c r="BE57" s="35">
        <f t="shared" ref="BE57:BE88" si="17">BD57-Y57</f>
        <v>0</v>
      </c>
      <c r="BF57" s="36" t="e">
        <f>Y57*#REF!</f>
        <v>#REF!</v>
      </c>
      <c r="BG57" s="36" t="e">
        <f>X57*#REF!</f>
        <v>#REF!</v>
      </c>
    </row>
    <row r="58" spans="1:59" s="36" customFormat="1" ht="15">
      <c r="A58" s="28">
        <v>42</v>
      </c>
      <c r="B58" s="42" t="s">
        <v>58</v>
      </c>
      <c r="C58" s="15">
        <v>0.66300000000000003</v>
      </c>
      <c r="D58" s="15">
        <v>0.51</v>
      </c>
      <c r="E58" s="15">
        <v>7.0000000000000001E-3</v>
      </c>
      <c r="F58" s="15"/>
      <c r="G58" s="30">
        <v>0.48399999999999999</v>
      </c>
      <c r="H58" s="15">
        <v>0.14799999999999999</v>
      </c>
      <c r="I58" s="15">
        <v>0.14799999999999999</v>
      </c>
      <c r="J58" s="15">
        <v>0.16800000000000001</v>
      </c>
      <c r="K58" s="15"/>
      <c r="L58" s="15">
        <v>0.02</v>
      </c>
      <c r="M58" s="15">
        <v>8.2000000000000003E-2</v>
      </c>
      <c r="N58" s="15">
        <v>0.33400000000000002</v>
      </c>
      <c r="O58" s="30">
        <v>1.8140000000000001</v>
      </c>
      <c r="P58" s="15">
        <v>0.755</v>
      </c>
      <c r="Q58" s="15">
        <v>0.33900000000000002</v>
      </c>
      <c r="R58" s="15">
        <v>0.61899999999999999</v>
      </c>
      <c r="S58" s="15">
        <v>0.10100000000000001</v>
      </c>
      <c r="T58" s="15">
        <v>0.29199999999999998</v>
      </c>
      <c r="U58" s="15"/>
      <c r="V58" s="30">
        <v>4.1859999999999999</v>
      </c>
      <c r="W58" s="15">
        <v>0.20899999999999999</v>
      </c>
      <c r="X58" s="15">
        <v>0.879</v>
      </c>
      <c r="Y58" s="31">
        <v>5.27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4" t="e">
        <f>Y58*#REF!</f>
        <v>#REF!</v>
      </c>
      <c r="AV58" s="35">
        <v>2.2400000000000002</v>
      </c>
      <c r="AW58" s="35">
        <f t="shared" si="15"/>
        <v>3.0299999999999994</v>
      </c>
      <c r="AX58" s="35">
        <v>2.2072580645161284</v>
      </c>
      <c r="AY58" s="39">
        <f t="shared" ref="AY58:AY89" si="18">AX58-Y58</f>
        <v>-3.0627419354838712</v>
      </c>
      <c r="BA58" s="36">
        <v>2.79</v>
      </c>
      <c r="BB58" s="35">
        <v>2.84</v>
      </c>
      <c r="BC58" s="35">
        <f t="shared" si="16"/>
        <v>2.4299999999999997</v>
      </c>
      <c r="BD58" s="36">
        <v>2.9</v>
      </c>
      <c r="BE58" s="35">
        <f t="shared" si="17"/>
        <v>-2.3699999999999997</v>
      </c>
      <c r="BF58" s="36" t="e">
        <f>Y58*#REF!</f>
        <v>#REF!</v>
      </c>
      <c r="BG58" s="36" t="e">
        <f>X58*#REF!</f>
        <v>#REF!</v>
      </c>
    </row>
    <row r="59" spans="1:59" s="36" customFormat="1" ht="15">
      <c r="A59" s="28">
        <f>A58+1</f>
        <v>43</v>
      </c>
      <c r="B59" s="42" t="s">
        <v>59</v>
      </c>
      <c r="C59" s="15">
        <v>0.65200000000000002</v>
      </c>
      <c r="D59" s="15">
        <v>0.47799999999999998</v>
      </c>
      <c r="E59" s="15">
        <v>3.0000000000000001E-3</v>
      </c>
      <c r="F59" s="15"/>
      <c r="G59" s="30">
        <v>0.36399999999999999</v>
      </c>
      <c r="H59" s="15">
        <v>9.5000000000000001E-2</v>
      </c>
      <c r="I59" s="15">
        <v>9.5000000000000001E-2</v>
      </c>
      <c r="J59" s="15">
        <v>0.154</v>
      </c>
      <c r="K59" s="15"/>
      <c r="L59" s="15">
        <v>0.02</v>
      </c>
      <c r="M59" s="15">
        <v>7.8E-2</v>
      </c>
      <c r="N59" s="15">
        <v>0.222</v>
      </c>
      <c r="O59" s="30">
        <v>1.5880000000000001</v>
      </c>
      <c r="P59" s="15">
        <v>0.625</v>
      </c>
      <c r="Q59" s="15">
        <v>0.27700000000000002</v>
      </c>
      <c r="R59" s="15">
        <v>0.58899999999999997</v>
      </c>
      <c r="S59" s="15">
        <v>9.7000000000000003E-2</v>
      </c>
      <c r="T59" s="15">
        <v>0.153</v>
      </c>
      <c r="U59" s="15"/>
      <c r="V59" s="30">
        <v>3.5380000000000003</v>
      </c>
      <c r="W59" s="15">
        <v>0.17699999999999999</v>
      </c>
      <c r="X59" s="15">
        <v>0.74299999999999999</v>
      </c>
      <c r="Y59" s="31">
        <v>4.46</v>
      </c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4" t="e">
        <f>Y59*#REF!</f>
        <v>#REF!</v>
      </c>
      <c r="AV59" s="35">
        <v>2.23</v>
      </c>
      <c r="AW59" s="35">
        <f t="shared" si="15"/>
        <v>2.23</v>
      </c>
      <c r="AX59" s="35">
        <v>2.1914516129032253</v>
      </c>
      <c r="AY59" s="39">
        <f t="shared" si="18"/>
        <v>-2.2685483870967746</v>
      </c>
      <c r="BA59" s="36">
        <v>2.64</v>
      </c>
      <c r="BB59" s="35">
        <v>2.65</v>
      </c>
      <c r="BC59" s="35">
        <f t="shared" si="16"/>
        <v>1.81</v>
      </c>
      <c r="BD59" s="36">
        <v>2.72</v>
      </c>
      <c r="BE59" s="35">
        <f t="shared" si="17"/>
        <v>-1.7399999999999998</v>
      </c>
      <c r="BF59" s="36" t="e">
        <f>Y59*#REF!</f>
        <v>#REF!</v>
      </c>
      <c r="BG59" s="36" t="e">
        <f>X59*#REF!</f>
        <v>#REF!</v>
      </c>
    </row>
    <row r="60" spans="1:59" s="36" customFormat="1" ht="15">
      <c r="A60" s="28">
        <f t="shared" ref="A60:A123" si="19">A59+1</f>
        <v>44</v>
      </c>
      <c r="B60" s="42" t="s">
        <v>60</v>
      </c>
      <c r="C60" s="15">
        <v>0.7</v>
      </c>
      <c r="D60" s="15">
        <v>0.47699999999999998</v>
      </c>
      <c r="E60" s="15">
        <v>3.0000000000000001E-3</v>
      </c>
      <c r="F60" s="15"/>
      <c r="G60" s="30">
        <v>0.36499999999999999</v>
      </c>
      <c r="H60" s="15">
        <v>9.5000000000000001E-2</v>
      </c>
      <c r="I60" s="15">
        <v>9.5000000000000001E-2</v>
      </c>
      <c r="J60" s="15">
        <v>0.155</v>
      </c>
      <c r="K60" s="15"/>
      <c r="L60" s="15">
        <v>0.02</v>
      </c>
      <c r="M60" s="15">
        <v>7.8E-2</v>
      </c>
      <c r="N60" s="15">
        <v>0.222</v>
      </c>
      <c r="O60" s="30">
        <v>1.5939999999999999</v>
      </c>
      <c r="P60" s="15">
        <v>0.63</v>
      </c>
      <c r="Q60" s="15">
        <v>0.27900000000000003</v>
      </c>
      <c r="R60" s="15">
        <v>0.58799999999999997</v>
      </c>
      <c r="S60" s="15">
        <v>9.7000000000000003E-2</v>
      </c>
      <c r="T60" s="15">
        <v>0.123</v>
      </c>
      <c r="U60" s="15"/>
      <c r="V60" s="30">
        <v>3.5619999999999998</v>
      </c>
      <c r="W60" s="15">
        <v>0.17799999999999999</v>
      </c>
      <c r="X60" s="15">
        <v>0.748</v>
      </c>
      <c r="Y60" s="31">
        <v>4.49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4" t="e">
        <f>Y60*#REF!</f>
        <v>#REF!</v>
      </c>
      <c r="AV60" s="35">
        <v>2.2000000000000002</v>
      </c>
      <c r="AW60" s="35">
        <f t="shared" si="15"/>
        <v>2.29</v>
      </c>
      <c r="AX60" s="35">
        <v>2.1677419354838707</v>
      </c>
      <c r="AY60" s="39">
        <f t="shared" si="18"/>
        <v>-2.3222580645161295</v>
      </c>
      <c r="BA60" s="36">
        <v>2.62</v>
      </c>
      <c r="BB60" s="35">
        <v>2.68</v>
      </c>
      <c r="BC60" s="35">
        <f t="shared" si="16"/>
        <v>1.81</v>
      </c>
      <c r="BD60" s="36">
        <v>2.72</v>
      </c>
      <c r="BE60" s="35">
        <f t="shared" si="17"/>
        <v>-1.77</v>
      </c>
      <c r="BF60" s="36" t="e">
        <f>Y60*#REF!</f>
        <v>#REF!</v>
      </c>
      <c r="BG60" s="36" t="e">
        <f>X60*#REF!</f>
        <v>#REF!</v>
      </c>
    </row>
    <row r="61" spans="1:59" s="36" customFormat="1" ht="15">
      <c r="A61" s="28">
        <f t="shared" si="19"/>
        <v>45</v>
      </c>
      <c r="B61" s="42" t="s">
        <v>61</v>
      </c>
      <c r="C61" s="15">
        <v>1.536</v>
      </c>
      <c r="D61" s="15">
        <v>0.45500000000000002</v>
      </c>
      <c r="E61" s="15">
        <v>3.0000000000000001E-3</v>
      </c>
      <c r="F61" s="15"/>
      <c r="G61" s="30">
        <v>0.38600000000000001</v>
      </c>
      <c r="H61" s="15">
        <v>0.104</v>
      </c>
      <c r="I61" s="15">
        <v>0.104</v>
      </c>
      <c r="J61" s="15">
        <v>0.158</v>
      </c>
      <c r="K61" s="15"/>
      <c r="L61" s="15">
        <v>0.02</v>
      </c>
      <c r="M61" s="15">
        <v>7.9000000000000001E-2</v>
      </c>
      <c r="N61" s="15">
        <v>0.252</v>
      </c>
      <c r="O61" s="30">
        <v>1.5250000000000001</v>
      </c>
      <c r="P61" s="15">
        <v>0.54300000000000004</v>
      </c>
      <c r="Q61" s="15">
        <v>0.28899999999999998</v>
      </c>
      <c r="R61" s="15">
        <v>0.59499999999999997</v>
      </c>
      <c r="S61" s="15">
        <v>9.8000000000000004E-2</v>
      </c>
      <c r="T61" s="15">
        <v>0.14399999999999999</v>
      </c>
      <c r="U61" s="15"/>
      <c r="V61" s="30">
        <v>4.38</v>
      </c>
      <c r="W61" s="15">
        <v>0.219</v>
      </c>
      <c r="X61" s="15">
        <v>0.92</v>
      </c>
      <c r="Y61" s="31">
        <v>5.52</v>
      </c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4" t="e">
        <f>Y61*#REF!</f>
        <v>#REF!</v>
      </c>
      <c r="AV61" s="35">
        <v>2.63</v>
      </c>
      <c r="AW61" s="35">
        <f t="shared" si="15"/>
        <v>2.8899999999999997</v>
      </c>
      <c r="AX61" s="35">
        <v>2.6035483870967742</v>
      </c>
      <c r="AY61" s="39">
        <f t="shared" si="18"/>
        <v>-2.9164516129032254</v>
      </c>
      <c r="BA61" s="36">
        <v>3.2</v>
      </c>
      <c r="BB61" s="35">
        <v>3.11</v>
      </c>
      <c r="BC61" s="35">
        <f t="shared" si="16"/>
        <v>2.4099999999999997</v>
      </c>
      <c r="BD61" s="36">
        <v>3.33</v>
      </c>
      <c r="BE61" s="35">
        <f t="shared" si="17"/>
        <v>-2.1899999999999995</v>
      </c>
      <c r="BF61" s="36" t="e">
        <f>Y61*#REF!</f>
        <v>#REF!</v>
      </c>
      <c r="BG61" s="36" t="e">
        <f>X61*#REF!</f>
        <v>#REF!</v>
      </c>
    </row>
    <row r="62" spans="1:59" s="36" customFormat="1" ht="15">
      <c r="A62" s="28">
        <f t="shared" si="19"/>
        <v>46</v>
      </c>
      <c r="B62" s="42" t="s">
        <v>62</v>
      </c>
      <c r="C62" s="15">
        <v>1.274</v>
      </c>
      <c r="D62" s="15">
        <v>0.51600000000000001</v>
      </c>
      <c r="E62" s="15">
        <v>1E-3</v>
      </c>
      <c r="F62" s="15"/>
      <c r="G62" s="30">
        <v>0.36499999999999999</v>
      </c>
      <c r="H62" s="15">
        <v>9.4E-2</v>
      </c>
      <c r="I62" s="15">
        <v>9.4E-2</v>
      </c>
      <c r="J62" s="15">
        <v>0.157</v>
      </c>
      <c r="K62" s="15"/>
      <c r="L62" s="15">
        <v>0.02</v>
      </c>
      <c r="M62" s="15">
        <v>7.3999999999999996E-2</v>
      </c>
      <c r="N62" s="15">
        <v>0.33600000000000002</v>
      </c>
      <c r="O62" s="30">
        <v>1.823</v>
      </c>
      <c r="P62" s="15">
        <v>0.83599999999999997</v>
      </c>
      <c r="Q62" s="15">
        <v>0.24299999999999999</v>
      </c>
      <c r="R62" s="15">
        <v>0.64400000000000002</v>
      </c>
      <c r="S62" s="15">
        <v>0.1</v>
      </c>
      <c r="T62" s="15">
        <v>0.16</v>
      </c>
      <c r="U62" s="15"/>
      <c r="V62" s="30">
        <v>4.5489999999999995</v>
      </c>
      <c r="W62" s="15">
        <v>0.22700000000000001</v>
      </c>
      <c r="X62" s="15">
        <v>0.95499999999999996</v>
      </c>
      <c r="Y62" s="31">
        <v>5.73</v>
      </c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4" t="e">
        <f>Y62*#REF!</f>
        <v>#REF!</v>
      </c>
      <c r="AV62" s="35">
        <v>2.54</v>
      </c>
      <c r="AW62" s="35">
        <f t="shared" si="15"/>
        <v>3.1900000000000004</v>
      </c>
      <c r="AX62" s="35">
        <v>2.4951612903225806</v>
      </c>
      <c r="AY62" s="39">
        <f t="shared" si="18"/>
        <v>-3.2348387096774198</v>
      </c>
      <c r="BA62" s="36">
        <v>3.02</v>
      </c>
      <c r="BB62" s="35">
        <v>3.09</v>
      </c>
      <c r="BC62" s="35">
        <f t="shared" si="16"/>
        <v>2.6400000000000006</v>
      </c>
      <c r="BD62" s="36">
        <v>3.04</v>
      </c>
      <c r="BE62" s="35">
        <f t="shared" si="17"/>
        <v>-2.6900000000000004</v>
      </c>
      <c r="BF62" s="36" t="e">
        <f>Y62*#REF!</f>
        <v>#REF!</v>
      </c>
      <c r="BG62" s="36" t="e">
        <f>X62*#REF!</f>
        <v>#REF!</v>
      </c>
    </row>
    <row r="63" spans="1:59" s="36" customFormat="1" ht="15">
      <c r="A63" s="28">
        <f t="shared" si="19"/>
        <v>47</v>
      </c>
      <c r="B63" s="42" t="s">
        <v>63</v>
      </c>
      <c r="C63" s="15">
        <v>0.97199999999999998</v>
      </c>
      <c r="D63" s="15">
        <v>0.52300000000000002</v>
      </c>
      <c r="E63" s="15">
        <v>1E-3</v>
      </c>
      <c r="F63" s="15"/>
      <c r="G63" s="30">
        <v>0.36899999999999999</v>
      </c>
      <c r="H63" s="15">
        <v>9.5000000000000001E-2</v>
      </c>
      <c r="I63" s="15">
        <v>9.5000000000000001E-2</v>
      </c>
      <c r="J63" s="15">
        <v>0.159</v>
      </c>
      <c r="K63" s="15"/>
      <c r="L63" s="15">
        <v>0.02</v>
      </c>
      <c r="M63" s="15">
        <v>7.3999999999999996E-2</v>
      </c>
      <c r="N63" s="15">
        <v>0.33800000000000002</v>
      </c>
      <c r="O63" s="30">
        <v>1.8879999999999999</v>
      </c>
      <c r="P63" s="15">
        <v>0.85599999999999998</v>
      </c>
      <c r="Q63" s="15">
        <v>0.28199999999999997</v>
      </c>
      <c r="R63" s="15">
        <v>0.64900000000000002</v>
      </c>
      <c r="S63" s="15">
        <v>0.10100000000000001</v>
      </c>
      <c r="T63" s="15">
        <v>0.42299999999999999</v>
      </c>
      <c r="U63" s="15"/>
      <c r="V63" s="30">
        <v>4.5880000000000001</v>
      </c>
      <c r="W63" s="15">
        <v>0.22900000000000001</v>
      </c>
      <c r="X63" s="15">
        <v>0.96299999999999997</v>
      </c>
      <c r="Y63" s="31">
        <v>5.78</v>
      </c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4" t="e">
        <f>Y63*#REF!</f>
        <v>#REF!</v>
      </c>
      <c r="AV63" s="35">
        <v>2.5099999999999998</v>
      </c>
      <c r="AW63" s="35">
        <f t="shared" si="15"/>
        <v>3.2700000000000005</v>
      </c>
      <c r="AX63" s="35">
        <v>2.4725806451612908</v>
      </c>
      <c r="AY63" s="39">
        <f t="shared" si="18"/>
        <v>-3.3074193548387094</v>
      </c>
      <c r="BA63" s="36">
        <v>3.19</v>
      </c>
      <c r="BB63" s="35">
        <v>3.26</v>
      </c>
      <c r="BC63" s="35">
        <f t="shared" si="16"/>
        <v>2.5200000000000005</v>
      </c>
      <c r="BD63" s="36">
        <v>3.12</v>
      </c>
      <c r="BE63" s="35">
        <f t="shared" si="17"/>
        <v>-2.66</v>
      </c>
      <c r="BF63" s="36" t="e">
        <f>Y63*#REF!</f>
        <v>#REF!</v>
      </c>
      <c r="BG63" s="36" t="e">
        <f>X63*#REF!</f>
        <v>#REF!</v>
      </c>
    </row>
    <row r="64" spans="1:59" s="36" customFormat="1" ht="15">
      <c r="A64" s="28">
        <f t="shared" si="19"/>
        <v>48</v>
      </c>
      <c r="B64" s="42" t="s">
        <v>64</v>
      </c>
      <c r="C64" s="15">
        <v>1.173</v>
      </c>
      <c r="D64" s="15">
        <v>0.47299999999999998</v>
      </c>
      <c r="E64" s="15">
        <v>1E-3</v>
      </c>
      <c r="F64" s="15"/>
      <c r="G64" s="30">
        <v>0.35499999999999998</v>
      </c>
      <c r="H64" s="15">
        <v>9.2999999999999999E-2</v>
      </c>
      <c r="I64" s="15">
        <v>9.2999999999999999E-2</v>
      </c>
      <c r="J64" s="15">
        <v>0.14899999999999999</v>
      </c>
      <c r="K64" s="15"/>
      <c r="L64" s="15">
        <v>0.02</v>
      </c>
      <c r="M64" s="15">
        <v>6.9000000000000006E-2</v>
      </c>
      <c r="N64" s="15">
        <v>0.22700000000000001</v>
      </c>
      <c r="O64" s="30">
        <v>1.8220000000000001</v>
      </c>
      <c r="P64" s="15">
        <v>0.86199999999999999</v>
      </c>
      <c r="Q64" s="15">
        <v>0.27</v>
      </c>
      <c r="R64" s="15">
        <v>0.59299999999999997</v>
      </c>
      <c r="S64" s="15">
        <v>9.7000000000000003E-2</v>
      </c>
      <c r="T64" s="15">
        <v>0.26100000000000001</v>
      </c>
      <c r="U64" s="15"/>
      <c r="V64" s="30">
        <v>4.3810000000000002</v>
      </c>
      <c r="W64" s="15">
        <v>0.219</v>
      </c>
      <c r="X64" s="15">
        <v>0.92</v>
      </c>
      <c r="Y64" s="31">
        <v>5.52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4" t="e">
        <f>Y64*#REF!</f>
        <v>#REF!</v>
      </c>
      <c r="AV64" s="35">
        <v>2.48</v>
      </c>
      <c r="AW64" s="35">
        <f t="shared" si="15"/>
        <v>3.0399999999999996</v>
      </c>
      <c r="AX64" s="35">
        <v>2.4364516129032254</v>
      </c>
      <c r="AY64" s="39">
        <f t="shared" si="18"/>
        <v>-3.0835483870967741</v>
      </c>
      <c r="BA64" s="36">
        <v>3.03</v>
      </c>
      <c r="BB64" s="35">
        <v>3.02</v>
      </c>
      <c r="BC64" s="35">
        <f t="shared" si="16"/>
        <v>2.4999999999999996</v>
      </c>
      <c r="BD64" s="36">
        <v>3.14</v>
      </c>
      <c r="BE64" s="35">
        <f t="shared" si="17"/>
        <v>-2.3799999999999994</v>
      </c>
      <c r="BF64" s="36" t="e">
        <f>Y64*#REF!</f>
        <v>#REF!</v>
      </c>
      <c r="BG64" s="36" t="e">
        <f>X64*#REF!</f>
        <v>#REF!</v>
      </c>
    </row>
    <row r="65" spans="1:59" s="36" customFormat="1" ht="15">
      <c r="A65" s="28">
        <f t="shared" si="19"/>
        <v>49</v>
      </c>
      <c r="B65" s="42" t="s">
        <v>207</v>
      </c>
      <c r="C65" s="15">
        <v>1.7969999999999999</v>
      </c>
      <c r="D65" s="15">
        <v>0.45300000000000001</v>
      </c>
      <c r="E65" s="15">
        <v>1E-3</v>
      </c>
      <c r="F65" s="15"/>
      <c r="G65" s="30">
        <v>0.32600000000000001</v>
      </c>
      <c r="H65" s="15">
        <v>8.1000000000000003E-2</v>
      </c>
      <c r="I65" s="15">
        <v>8.1000000000000003E-2</v>
      </c>
      <c r="J65" s="15">
        <v>0.14399999999999999</v>
      </c>
      <c r="K65" s="15"/>
      <c r="L65" s="15">
        <v>0.02</v>
      </c>
      <c r="M65" s="15">
        <v>6.0999999999999999E-2</v>
      </c>
      <c r="N65" s="15">
        <v>0.42799999999999999</v>
      </c>
      <c r="O65" s="30">
        <v>1.3540000000000001</v>
      </c>
      <c r="P65" s="15">
        <v>0.51900000000000002</v>
      </c>
      <c r="Q65" s="15">
        <v>0.25900000000000001</v>
      </c>
      <c r="R65" s="15">
        <v>0.48699999999999999</v>
      </c>
      <c r="S65" s="15">
        <v>8.8999999999999996E-2</v>
      </c>
      <c r="T65" s="15">
        <v>0.48699999999999999</v>
      </c>
      <c r="U65" s="15"/>
      <c r="V65" s="30">
        <v>4.907</v>
      </c>
      <c r="W65" s="15">
        <v>0.245</v>
      </c>
      <c r="X65" s="15">
        <v>1.03</v>
      </c>
      <c r="Y65" s="31">
        <v>6.18</v>
      </c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4" t="e">
        <f>Y65*#REF!</f>
        <v>#REF!</v>
      </c>
      <c r="AV65" s="35">
        <v>2.6</v>
      </c>
      <c r="AW65" s="35">
        <f t="shared" si="15"/>
        <v>3.5799999999999996</v>
      </c>
      <c r="AX65" s="35">
        <v>2.5549999999999993</v>
      </c>
      <c r="AY65" s="39">
        <f t="shared" si="18"/>
        <v>-3.6250000000000004</v>
      </c>
      <c r="BA65" s="36">
        <v>3.41</v>
      </c>
      <c r="BB65" s="35">
        <v>3.47</v>
      </c>
      <c r="BC65" s="35">
        <f t="shared" si="16"/>
        <v>2.7099999999999995</v>
      </c>
      <c r="BD65" s="36">
        <v>3.43</v>
      </c>
      <c r="BE65" s="35">
        <f t="shared" si="17"/>
        <v>-2.7499999999999996</v>
      </c>
      <c r="BF65" s="36" t="e">
        <f>Y65*#REF!</f>
        <v>#REF!</v>
      </c>
      <c r="BG65" s="36" t="e">
        <f>X65*#REF!</f>
        <v>#REF!</v>
      </c>
    </row>
    <row r="66" spans="1:59" s="36" customFormat="1" ht="15">
      <c r="A66" s="28">
        <f t="shared" si="19"/>
        <v>50</v>
      </c>
      <c r="B66" s="42" t="s">
        <v>208</v>
      </c>
      <c r="C66" s="15">
        <v>0.48099999999999998</v>
      </c>
      <c r="D66" s="15">
        <v>0.57199999999999995</v>
      </c>
      <c r="E66" s="15">
        <v>2E-3</v>
      </c>
      <c r="F66" s="15"/>
      <c r="G66" s="30">
        <v>0.35799999999999998</v>
      </c>
      <c r="H66" s="15">
        <v>9.6000000000000002E-2</v>
      </c>
      <c r="I66" s="15">
        <v>9.6000000000000002E-2</v>
      </c>
      <c r="J66" s="15">
        <v>0.14599999999999999</v>
      </c>
      <c r="K66" s="15"/>
      <c r="L66" s="15">
        <v>0.02</v>
      </c>
      <c r="M66" s="15">
        <v>7.3999999999999996E-2</v>
      </c>
      <c r="N66" s="15">
        <v>0.33600000000000002</v>
      </c>
      <c r="O66" s="30">
        <v>1.7429999999999999</v>
      </c>
      <c r="P66" s="15">
        <v>0.74299999999999999</v>
      </c>
      <c r="Q66" s="15">
        <v>0.28399999999999997</v>
      </c>
      <c r="R66" s="15">
        <v>0.61599999999999999</v>
      </c>
      <c r="S66" s="15">
        <v>0.1</v>
      </c>
      <c r="T66" s="15">
        <v>0.13900000000000001</v>
      </c>
      <c r="U66" s="15"/>
      <c r="V66" s="30">
        <v>3.7049999999999996</v>
      </c>
      <c r="W66" s="15">
        <v>0.185</v>
      </c>
      <c r="X66" s="15">
        <v>0.77800000000000002</v>
      </c>
      <c r="Y66" s="31">
        <v>4.67</v>
      </c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4" t="e">
        <f>Y66*#REF!</f>
        <v>#REF!</v>
      </c>
      <c r="AV66" s="35">
        <v>2.19</v>
      </c>
      <c r="AW66" s="35">
        <f t="shared" si="15"/>
        <v>2.48</v>
      </c>
      <c r="AX66" s="35">
        <v>2.1496774193548385</v>
      </c>
      <c r="AY66" s="39">
        <f t="shared" si="18"/>
        <v>-2.5203225806451615</v>
      </c>
      <c r="BA66" s="36">
        <v>2.69</v>
      </c>
      <c r="BB66" s="35">
        <v>2.75</v>
      </c>
      <c r="BC66" s="35">
        <f t="shared" si="16"/>
        <v>1.92</v>
      </c>
      <c r="BD66" s="36">
        <v>2.63</v>
      </c>
      <c r="BE66" s="35">
        <f t="shared" si="17"/>
        <v>-2.04</v>
      </c>
      <c r="BF66" s="36" t="e">
        <f>Y66*#REF!</f>
        <v>#REF!</v>
      </c>
      <c r="BG66" s="36" t="e">
        <f>X66*#REF!</f>
        <v>#REF!</v>
      </c>
    </row>
    <row r="67" spans="1:59" s="36" customFormat="1" ht="15">
      <c r="A67" s="28">
        <f t="shared" si="19"/>
        <v>51</v>
      </c>
      <c r="B67" s="42" t="s">
        <v>209</v>
      </c>
      <c r="C67" s="15">
        <v>0.625</v>
      </c>
      <c r="D67" s="15">
        <v>0.52500000000000002</v>
      </c>
      <c r="E67" s="15">
        <v>2E-3</v>
      </c>
      <c r="F67" s="15"/>
      <c r="G67" s="30">
        <v>0.33500000000000002</v>
      </c>
      <c r="H67" s="15">
        <v>8.7999999999999995E-2</v>
      </c>
      <c r="I67" s="15">
        <v>8.7999999999999995E-2</v>
      </c>
      <c r="J67" s="15">
        <v>0.13900000000000001</v>
      </c>
      <c r="K67" s="15"/>
      <c r="L67" s="15">
        <v>0.02</v>
      </c>
      <c r="M67" s="15">
        <v>6.7000000000000004E-2</v>
      </c>
      <c r="N67" s="15">
        <v>0.247</v>
      </c>
      <c r="O67" s="30">
        <v>1.6440000000000001</v>
      </c>
      <c r="P67" s="15">
        <v>0.7</v>
      </c>
      <c r="Q67" s="15">
        <v>0.27900000000000003</v>
      </c>
      <c r="R67" s="15">
        <v>0.56899999999999995</v>
      </c>
      <c r="S67" s="15">
        <v>9.6000000000000002E-2</v>
      </c>
      <c r="T67" s="15">
        <v>0.22500000000000001</v>
      </c>
      <c r="U67" s="15"/>
      <c r="V67" s="30">
        <v>3.67</v>
      </c>
      <c r="W67" s="15">
        <v>0.184</v>
      </c>
      <c r="X67" s="15">
        <v>0.77100000000000002</v>
      </c>
      <c r="Y67" s="31">
        <v>4.63</v>
      </c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4" t="e">
        <f>Y67*#REF!</f>
        <v>#REF!</v>
      </c>
      <c r="AV67" s="35">
        <v>2.33</v>
      </c>
      <c r="AW67" s="35">
        <f t="shared" si="15"/>
        <v>2.2999999999999998</v>
      </c>
      <c r="AX67" s="35">
        <v>2.2941935483870965</v>
      </c>
      <c r="AY67" s="39">
        <f t="shared" si="18"/>
        <v>-2.3358064516129033</v>
      </c>
      <c r="BA67" s="36">
        <v>2.76</v>
      </c>
      <c r="BB67" s="35">
        <v>3.16</v>
      </c>
      <c r="BC67" s="35">
        <f t="shared" si="16"/>
        <v>1.4699999999999998</v>
      </c>
      <c r="BD67" s="36">
        <v>2.73</v>
      </c>
      <c r="BE67" s="35">
        <f t="shared" si="17"/>
        <v>-1.9</v>
      </c>
      <c r="BF67" s="36" t="e">
        <f>Y67*#REF!</f>
        <v>#REF!</v>
      </c>
      <c r="BG67" s="36" t="e">
        <f>X67*#REF!</f>
        <v>#REF!</v>
      </c>
    </row>
    <row r="68" spans="1:59" s="36" customFormat="1" ht="15">
      <c r="A68" s="28">
        <f t="shared" si="19"/>
        <v>52</v>
      </c>
      <c r="B68" s="42" t="s">
        <v>210</v>
      </c>
      <c r="C68" s="15">
        <v>0.72699999999999998</v>
      </c>
      <c r="D68" s="15">
        <v>0.57599999999999996</v>
      </c>
      <c r="E68" s="15">
        <v>2E-3</v>
      </c>
      <c r="F68" s="15"/>
      <c r="G68" s="30">
        <v>0.35299999999999998</v>
      </c>
      <c r="H68" s="15">
        <v>9.6000000000000002E-2</v>
      </c>
      <c r="I68" s="15">
        <v>9.6000000000000002E-2</v>
      </c>
      <c r="J68" s="15">
        <v>0.14099999999999999</v>
      </c>
      <c r="K68" s="15"/>
      <c r="L68" s="15">
        <v>0.02</v>
      </c>
      <c r="M68" s="15">
        <v>7.2999999999999995E-2</v>
      </c>
      <c r="N68" s="15">
        <v>0.33400000000000002</v>
      </c>
      <c r="O68" s="30">
        <v>1.8080000000000001</v>
      </c>
      <c r="P68" s="15">
        <v>0.746</v>
      </c>
      <c r="Q68" s="15">
        <v>0.28299999999999997</v>
      </c>
      <c r="R68" s="15">
        <v>0.67600000000000005</v>
      </c>
      <c r="S68" s="15">
        <v>0.10299999999999999</v>
      </c>
      <c r="T68" s="15">
        <v>0.28199999999999997</v>
      </c>
      <c r="U68" s="15"/>
      <c r="V68" s="30">
        <v>4.1549999999999994</v>
      </c>
      <c r="W68" s="15">
        <v>0.20799999999999999</v>
      </c>
      <c r="X68" s="15">
        <v>0.873</v>
      </c>
      <c r="Y68" s="31">
        <v>5.24</v>
      </c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4" t="e">
        <f>Y68*#REF!</f>
        <v>#REF!</v>
      </c>
      <c r="AV68" s="35">
        <v>2.33</v>
      </c>
      <c r="AW68" s="35">
        <f t="shared" si="15"/>
        <v>2.91</v>
      </c>
      <c r="AX68" s="35">
        <v>2.290806451612903</v>
      </c>
      <c r="AY68" s="39">
        <f t="shared" si="18"/>
        <v>-2.9491935483870972</v>
      </c>
      <c r="BA68" s="36">
        <v>2.87</v>
      </c>
      <c r="BB68" s="35">
        <v>2.93</v>
      </c>
      <c r="BC68" s="35">
        <f t="shared" si="16"/>
        <v>2.31</v>
      </c>
      <c r="BD68" s="36">
        <v>2.89</v>
      </c>
      <c r="BE68" s="35">
        <f t="shared" si="17"/>
        <v>-2.35</v>
      </c>
      <c r="BF68" s="36" t="e">
        <f>Y68*#REF!</f>
        <v>#REF!</v>
      </c>
      <c r="BG68" s="36" t="e">
        <f>X68*#REF!</f>
        <v>#REF!</v>
      </c>
    </row>
    <row r="69" spans="1:59" s="36" customFormat="1" ht="15">
      <c r="A69" s="28">
        <f t="shared" si="19"/>
        <v>53</v>
      </c>
      <c r="B69" s="42" t="s">
        <v>211</v>
      </c>
      <c r="C69" s="15">
        <v>0.98099999999999998</v>
      </c>
      <c r="D69" s="15">
        <v>0.52200000000000002</v>
      </c>
      <c r="E69" s="15">
        <v>2E-3</v>
      </c>
      <c r="F69" s="15"/>
      <c r="G69" s="30">
        <v>0.32700000000000001</v>
      </c>
      <c r="H69" s="15">
        <v>8.6999999999999994E-2</v>
      </c>
      <c r="I69" s="15">
        <v>8.6999999999999994E-2</v>
      </c>
      <c r="J69" s="15">
        <v>0.13300000000000001</v>
      </c>
      <c r="K69" s="15"/>
      <c r="L69" s="15">
        <v>0.02</v>
      </c>
      <c r="M69" s="15">
        <v>6.7000000000000004E-2</v>
      </c>
      <c r="N69" s="15">
        <v>0.246</v>
      </c>
      <c r="O69" s="30">
        <v>1.6119999999999999</v>
      </c>
      <c r="P69" s="15">
        <v>0.69799999999999995</v>
      </c>
      <c r="Q69" s="15">
        <v>0.253</v>
      </c>
      <c r="R69" s="15">
        <v>0.56599999999999995</v>
      </c>
      <c r="S69" s="15">
        <v>9.5000000000000001E-2</v>
      </c>
      <c r="T69" s="15">
        <v>0.29499999999999998</v>
      </c>
      <c r="U69" s="15"/>
      <c r="V69" s="30">
        <v>4.0519999999999996</v>
      </c>
      <c r="W69" s="15">
        <v>0.20300000000000001</v>
      </c>
      <c r="X69" s="15">
        <v>0.85099999999999998</v>
      </c>
      <c r="Y69" s="31">
        <v>5.1100000000000003</v>
      </c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4" t="e">
        <f>Y69*#REF!</f>
        <v>#REF!</v>
      </c>
      <c r="AV69" s="35">
        <v>2.46</v>
      </c>
      <c r="AW69" s="35">
        <f t="shared" si="15"/>
        <v>2.6500000000000004</v>
      </c>
      <c r="AX69" s="35">
        <v>2.4138709677419348</v>
      </c>
      <c r="AY69" s="39">
        <f t="shared" si="18"/>
        <v>-2.6961290322580655</v>
      </c>
      <c r="BA69" s="36">
        <v>3.03</v>
      </c>
      <c r="BB69" s="35">
        <v>2.93</v>
      </c>
      <c r="BC69" s="35">
        <f t="shared" si="16"/>
        <v>2.1800000000000002</v>
      </c>
      <c r="BD69" s="36">
        <v>3.05</v>
      </c>
      <c r="BE69" s="35">
        <f t="shared" si="17"/>
        <v>-2.0600000000000005</v>
      </c>
      <c r="BF69" s="36" t="e">
        <f>Y69*#REF!</f>
        <v>#REF!</v>
      </c>
      <c r="BG69" s="36" t="e">
        <f>X69*#REF!</f>
        <v>#REF!</v>
      </c>
    </row>
    <row r="70" spans="1:59" s="36" customFormat="1" ht="15">
      <c r="A70" s="28">
        <f t="shared" si="19"/>
        <v>54</v>
      </c>
      <c r="B70" s="42" t="s">
        <v>65</v>
      </c>
      <c r="C70" s="15">
        <v>0.73799999999999999</v>
      </c>
      <c r="D70" s="15">
        <v>0.55000000000000004</v>
      </c>
      <c r="E70" s="15">
        <v>3.0000000000000001E-3</v>
      </c>
      <c r="F70" s="15"/>
      <c r="G70" s="30">
        <v>0.39200000000000002</v>
      </c>
      <c r="H70" s="15">
        <v>0.106</v>
      </c>
      <c r="I70" s="15">
        <v>0.106</v>
      </c>
      <c r="J70" s="15">
        <v>0.16</v>
      </c>
      <c r="K70" s="15"/>
      <c r="L70" s="15">
        <v>0.02</v>
      </c>
      <c r="M70" s="15">
        <v>8.1000000000000003E-2</v>
      </c>
      <c r="N70" s="15">
        <v>0.25900000000000001</v>
      </c>
      <c r="O70" s="30">
        <v>1.7089999999999999</v>
      </c>
      <c r="P70" s="15">
        <v>0.72699999999999998</v>
      </c>
      <c r="Q70" s="15">
        <v>0.28799999999999998</v>
      </c>
      <c r="R70" s="15">
        <v>0.59599999999999997</v>
      </c>
      <c r="S70" s="15">
        <v>9.8000000000000004E-2</v>
      </c>
      <c r="T70" s="15">
        <v>0.23300000000000001</v>
      </c>
      <c r="U70" s="15"/>
      <c r="V70" s="30">
        <v>3.9649999999999999</v>
      </c>
      <c r="W70" s="15">
        <v>0.19800000000000001</v>
      </c>
      <c r="X70" s="15">
        <v>0.83299999999999996</v>
      </c>
      <c r="Y70" s="31">
        <v>5</v>
      </c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4" t="e">
        <f>Y70*#REF!</f>
        <v>#REF!</v>
      </c>
      <c r="AV70" s="35">
        <v>2.58</v>
      </c>
      <c r="AW70" s="35">
        <f t="shared" si="15"/>
        <v>2.42</v>
      </c>
      <c r="AX70" s="35">
        <v>2.5346774193548387</v>
      </c>
      <c r="AY70" s="39">
        <f t="shared" si="18"/>
        <v>-2.4653225806451613</v>
      </c>
      <c r="BA70" s="36">
        <v>3.11</v>
      </c>
      <c r="BB70" s="35">
        <v>3.1</v>
      </c>
      <c r="BC70" s="35">
        <f t="shared" si="16"/>
        <v>1.9</v>
      </c>
      <c r="BD70" s="36">
        <v>3.16</v>
      </c>
      <c r="BE70" s="35">
        <f t="shared" si="17"/>
        <v>-1.8399999999999999</v>
      </c>
      <c r="BF70" s="36" t="e">
        <f>Y70*#REF!</f>
        <v>#REF!</v>
      </c>
      <c r="BG70" s="36" t="e">
        <f>X70*#REF!</f>
        <v>#REF!</v>
      </c>
    </row>
    <row r="71" spans="1:59" s="36" customFormat="1" ht="15">
      <c r="A71" s="28">
        <f t="shared" si="19"/>
        <v>55</v>
      </c>
      <c r="B71" s="42" t="s">
        <v>66</v>
      </c>
      <c r="C71" s="15">
        <v>0.88100000000000001</v>
      </c>
      <c r="D71" s="15">
        <v>0.57299999999999995</v>
      </c>
      <c r="E71" s="15">
        <v>1E-3</v>
      </c>
      <c r="F71" s="15"/>
      <c r="G71" s="30">
        <v>0.41900000000000004</v>
      </c>
      <c r="H71" s="15">
        <v>0.11899999999999999</v>
      </c>
      <c r="I71" s="15">
        <v>0.11899999999999999</v>
      </c>
      <c r="J71" s="15">
        <v>0.161</v>
      </c>
      <c r="K71" s="15"/>
      <c r="L71" s="15">
        <v>0.02</v>
      </c>
      <c r="M71" s="15">
        <v>8.3000000000000004E-2</v>
      </c>
      <c r="N71" s="15">
        <v>0.33500000000000002</v>
      </c>
      <c r="O71" s="30">
        <v>1.736</v>
      </c>
      <c r="P71" s="15">
        <v>0.73699999999999999</v>
      </c>
      <c r="Q71" s="15">
        <v>0.28399999999999997</v>
      </c>
      <c r="R71" s="15">
        <v>0.61499999999999999</v>
      </c>
      <c r="S71" s="15">
        <v>0.1</v>
      </c>
      <c r="T71" s="15">
        <v>0.19600000000000001</v>
      </c>
      <c r="U71" s="15"/>
      <c r="V71" s="30">
        <v>4.2240000000000002</v>
      </c>
      <c r="W71" s="15">
        <v>0.21099999999999999</v>
      </c>
      <c r="X71" s="15">
        <v>0.88700000000000001</v>
      </c>
      <c r="Y71" s="31">
        <v>5.32</v>
      </c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4" t="e">
        <f>Y71*#REF!</f>
        <v>#REF!</v>
      </c>
      <c r="AV71" s="35">
        <v>2.44</v>
      </c>
      <c r="AW71" s="35">
        <f t="shared" si="15"/>
        <v>2.8800000000000003</v>
      </c>
      <c r="AX71" s="35">
        <v>2.4003225806451618</v>
      </c>
      <c r="AY71" s="39">
        <f t="shared" si="18"/>
        <v>-2.9196774193548385</v>
      </c>
      <c r="BA71" s="36">
        <v>2.93</v>
      </c>
      <c r="BB71" s="35">
        <v>3.06</v>
      </c>
      <c r="BC71" s="35">
        <f t="shared" si="16"/>
        <v>2.2600000000000002</v>
      </c>
      <c r="BD71" s="36">
        <v>3.25</v>
      </c>
      <c r="BE71" s="35">
        <f t="shared" si="17"/>
        <v>-2.0700000000000003</v>
      </c>
      <c r="BF71" s="36" t="e">
        <f>Y71*#REF!</f>
        <v>#REF!</v>
      </c>
      <c r="BG71" s="36" t="e">
        <f>X71*#REF!</f>
        <v>#REF!</v>
      </c>
    </row>
    <row r="72" spans="1:59" s="36" customFormat="1" ht="15">
      <c r="A72" s="28">
        <f t="shared" si="19"/>
        <v>56</v>
      </c>
      <c r="B72" s="42" t="s">
        <v>67</v>
      </c>
      <c r="C72" s="15">
        <v>1.175</v>
      </c>
      <c r="D72" s="15">
        <v>0.54100000000000004</v>
      </c>
      <c r="E72" s="15">
        <v>1E-3</v>
      </c>
      <c r="F72" s="15"/>
      <c r="G72" s="30">
        <v>0.33699999999999997</v>
      </c>
      <c r="H72" s="15">
        <v>8.6999999999999994E-2</v>
      </c>
      <c r="I72" s="15">
        <v>8.6999999999999994E-2</v>
      </c>
      <c r="J72" s="15">
        <v>0.14299999999999999</v>
      </c>
      <c r="K72" s="15"/>
      <c r="L72" s="15">
        <v>0.02</v>
      </c>
      <c r="M72" s="15">
        <v>6.7000000000000004E-2</v>
      </c>
      <c r="N72" s="15">
        <v>0.246</v>
      </c>
      <c r="O72" s="30">
        <v>1.6890000000000001</v>
      </c>
      <c r="P72" s="15">
        <v>0.72099999999999997</v>
      </c>
      <c r="Q72" s="15">
        <v>0.25700000000000001</v>
      </c>
      <c r="R72" s="15">
        <v>0.61299999999999999</v>
      </c>
      <c r="S72" s="15">
        <v>9.8000000000000004E-2</v>
      </c>
      <c r="T72" s="15">
        <v>0.129</v>
      </c>
      <c r="U72" s="15"/>
      <c r="V72" s="30">
        <v>4.1850000000000005</v>
      </c>
      <c r="W72" s="15">
        <v>0.20899999999999999</v>
      </c>
      <c r="X72" s="15">
        <v>0.879</v>
      </c>
      <c r="Y72" s="31">
        <v>5.27</v>
      </c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4" t="e">
        <f>Y72*#REF!</f>
        <v>#REF!</v>
      </c>
      <c r="AV72" s="35">
        <v>2.5299999999999998</v>
      </c>
      <c r="AW72" s="35">
        <f t="shared" si="15"/>
        <v>2.7399999999999998</v>
      </c>
      <c r="AX72" s="35">
        <v>2.4838709677419355</v>
      </c>
      <c r="AY72" s="39">
        <f t="shared" si="18"/>
        <v>-2.7861290322580641</v>
      </c>
      <c r="BA72" s="36">
        <v>2.95</v>
      </c>
      <c r="BB72" s="35">
        <v>3.22</v>
      </c>
      <c r="BC72" s="35">
        <f t="shared" si="16"/>
        <v>2.0499999999999994</v>
      </c>
      <c r="BD72" s="36">
        <v>3.01</v>
      </c>
      <c r="BE72" s="35">
        <f t="shared" si="17"/>
        <v>-2.2599999999999998</v>
      </c>
      <c r="BF72" s="36" t="e">
        <f>Y72*#REF!</f>
        <v>#REF!</v>
      </c>
      <c r="BG72" s="36" t="e">
        <f>X72*#REF!</f>
        <v>#REF!</v>
      </c>
    </row>
    <row r="73" spans="1:59" s="36" customFormat="1" ht="15">
      <c r="A73" s="28">
        <f t="shared" si="19"/>
        <v>57</v>
      </c>
      <c r="B73" s="42" t="s">
        <v>68</v>
      </c>
      <c r="C73" s="15">
        <v>0.95499999999999996</v>
      </c>
      <c r="D73" s="15">
        <v>0.504</v>
      </c>
      <c r="E73" s="15">
        <v>0</v>
      </c>
      <c r="F73" s="15"/>
      <c r="G73" s="30">
        <v>0.35799999999999998</v>
      </c>
      <c r="H73" s="15">
        <v>9.2999999999999999E-2</v>
      </c>
      <c r="I73" s="15">
        <v>9.2999999999999999E-2</v>
      </c>
      <c r="J73" s="15">
        <v>0.152</v>
      </c>
      <c r="K73" s="15"/>
      <c r="L73" s="15">
        <v>0.02</v>
      </c>
      <c r="M73" s="15">
        <v>7.2999999999999995E-2</v>
      </c>
      <c r="N73" s="15">
        <v>0.33200000000000002</v>
      </c>
      <c r="O73" s="30">
        <v>1.8029999999999999</v>
      </c>
      <c r="P73" s="15">
        <v>0.76800000000000002</v>
      </c>
      <c r="Q73" s="15">
        <v>0.27200000000000002</v>
      </c>
      <c r="R73" s="15">
        <v>0.66200000000000003</v>
      </c>
      <c r="S73" s="15">
        <v>0.10100000000000001</v>
      </c>
      <c r="T73" s="15">
        <v>0.57699999999999996</v>
      </c>
      <c r="U73" s="15"/>
      <c r="V73" s="30">
        <v>4.6019999999999994</v>
      </c>
      <c r="W73" s="15">
        <v>0.23</v>
      </c>
      <c r="X73" s="15">
        <v>0.96599999999999997</v>
      </c>
      <c r="Y73" s="31">
        <v>5.8</v>
      </c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4" t="e">
        <f>Y73*#REF!</f>
        <v>#REF!</v>
      </c>
      <c r="AV73" s="35">
        <v>2.57</v>
      </c>
      <c r="AW73" s="35">
        <f t="shared" si="15"/>
        <v>3.23</v>
      </c>
      <c r="AX73" s="35">
        <v>2.5346774193548378</v>
      </c>
      <c r="AY73" s="39">
        <f t="shared" si="18"/>
        <v>-3.265322580645162</v>
      </c>
      <c r="BA73" s="36">
        <v>3.11</v>
      </c>
      <c r="BB73" s="35">
        <v>3.21</v>
      </c>
      <c r="BC73" s="35">
        <f t="shared" si="16"/>
        <v>2.59</v>
      </c>
      <c r="BD73" s="36">
        <v>3.32</v>
      </c>
      <c r="BE73" s="35">
        <f t="shared" si="17"/>
        <v>-2.48</v>
      </c>
      <c r="BF73" s="36" t="e">
        <f>Y73*#REF!</f>
        <v>#REF!</v>
      </c>
      <c r="BG73" s="36" t="e">
        <f>X73*#REF!</f>
        <v>#REF!</v>
      </c>
    </row>
    <row r="74" spans="1:59" s="36" customFormat="1" ht="15">
      <c r="A74" s="28">
        <f t="shared" si="19"/>
        <v>58</v>
      </c>
      <c r="B74" s="42" t="s">
        <v>69</v>
      </c>
      <c r="C74" s="15">
        <v>1.2090000000000001</v>
      </c>
      <c r="D74" s="15">
        <v>0.52700000000000002</v>
      </c>
      <c r="E74" s="15">
        <v>2E-3</v>
      </c>
      <c r="F74" s="15"/>
      <c r="G74" s="30">
        <v>0.43200000000000005</v>
      </c>
      <c r="H74" s="15">
        <v>0.121</v>
      </c>
      <c r="I74" s="15">
        <v>0.121</v>
      </c>
      <c r="J74" s="15">
        <v>0.17</v>
      </c>
      <c r="K74" s="15"/>
      <c r="L74" s="15">
        <v>0.02</v>
      </c>
      <c r="M74" s="15">
        <v>8.4000000000000005E-2</v>
      </c>
      <c r="N74" s="15">
        <v>0.33900000000000002</v>
      </c>
      <c r="O74" s="30">
        <v>1.6540000000000001</v>
      </c>
      <c r="P74" s="15">
        <v>0.67500000000000004</v>
      </c>
      <c r="Q74" s="15">
        <v>0.252</v>
      </c>
      <c r="R74" s="15">
        <v>0.627</v>
      </c>
      <c r="S74" s="15">
        <v>0.1</v>
      </c>
      <c r="T74" s="15">
        <v>0.34699999999999998</v>
      </c>
      <c r="U74" s="15"/>
      <c r="V74" s="30">
        <v>4.5940000000000012</v>
      </c>
      <c r="W74" s="15">
        <v>0.23</v>
      </c>
      <c r="X74" s="15">
        <v>0.96499999999999997</v>
      </c>
      <c r="Y74" s="31">
        <v>5.79</v>
      </c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4" t="e">
        <f>Y74*#REF!</f>
        <v>#REF!</v>
      </c>
      <c r="AV74" s="35">
        <v>2.59</v>
      </c>
      <c r="AW74" s="35">
        <f t="shared" si="15"/>
        <v>3.2</v>
      </c>
      <c r="AX74" s="35">
        <v>2.5425806451612898</v>
      </c>
      <c r="AY74" s="39">
        <f t="shared" si="18"/>
        <v>-3.2474193548387102</v>
      </c>
      <c r="BA74" s="36">
        <v>3.12</v>
      </c>
      <c r="BB74" s="35">
        <v>3.19</v>
      </c>
      <c r="BC74" s="35">
        <f t="shared" si="16"/>
        <v>2.6</v>
      </c>
      <c r="BD74" s="36">
        <v>3.37</v>
      </c>
      <c r="BE74" s="35">
        <f t="shared" si="17"/>
        <v>-2.42</v>
      </c>
      <c r="BF74" s="36" t="e">
        <f>Y74*#REF!</f>
        <v>#REF!</v>
      </c>
      <c r="BG74" s="36" t="e">
        <f>X74*#REF!</f>
        <v>#REF!</v>
      </c>
    </row>
    <row r="75" spans="1:59" s="36" customFormat="1" ht="15">
      <c r="A75" s="28">
        <f t="shared" si="19"/>
        <v>59</v>
      </c>
      <c r="B75" s="42" t="s">
        <v>70</v>
      </c>
      <c r="C75" s="15">
        <v>0.81899999999999995</v>
      </c>
      <c r="D75" s="15">
        <v>0.53200000000000003</v>
      </c>
      <c r="E75" s="15">
        <v>2E-3</v>
      </c>
      <c r="F75" s="15"/>
      <c r="G75" s="30">
        <v>0.436</v>
      </c>
      <c r="H75" s="15">
        <v>0.122</v>
      </c>
      <c r="I75" s="15">
        <v>0.122</v>
      </c>
      <c r="J75" s="15">
        <v>0.17199999999999999</v>
      </c>
      <c r="K75" s="15"/>
      <c r="L75" s="15">
        <v>0.02</v>
      </c>
      <c r="M75" s="15">
        <v>8.5000000000000006E-2</v>
      </c>
      <c r="N75" s="15">
        <v>0.34200000000000003</v>
      </c>
      <c r="O75" s="30">
        <v>1.633</v>
      </c>
      <c r="P75" s="15">
        <v>0.64600000000000002</v>
      </c>
      <c r="Q75" s="15">
        <v>0.254</v>
      </c>
      <c r="R75" s="15">
        <v>0.63300000000000001</v>
      </c>
      <c r="S75" s="15">
        <v>0.1</v>
      </c>
      <c r="T75" s="15">
        <v>0.23200000000000001</v>
      </c>
      <c r="U75" s="15"/>
      <c r="V75" s="30">
        <v>4.0809999999999995</v>
      </c>
      <c r="W75" s="15">
        <v>0.20399999999999999</v>
      </c>
      <c r="X75" s="15">
        <v>0.85699999999999998</v>
      </c>
      <c r="Y75" s="31">
        <v>5.14</v>
      </c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4" t="e">
        <f>Y75*#REF!</f>
        <v>#REF!</v>
      </c>
      <c r="AV75" s="35">
        <v>2.58</v>
      </c>
      <c r="AW75" s="35">
        <f t="shared" si="15"/>
        <v>2.5599999999999996</v>
      </c>
      <c r="AX75" s="35">
        <v>2.536935483870967</v>
      </c>
      <c r="AY75" s="39">
        <f t="shared" si="18"/>
        <v>-2.6030645161290327</v>
      </c>
      <c r="BA75" s="36">
        <v>3.15</v>
      </c>
      <c r="BB75" s="35">
        <v>3.3</v>
      </c>
      <c r="BC75" s="35">
        <f t="shared" si="16"/>
        <v>1.8399999999999999</v>
      </c>
      <c r="BD75" s="36">
        <v>3.52</v>
      </c>
      <c r="BE75" s="35">
        <f t="shared" si="17"/>
        <v>-1.6199999999999997</v>
      </c>
      <c r="BF75" s="36" t="e">
        <f>Y75*#REF!</f>
        <v>#REF!</v>
      </c>
      <c r="BG75" s="36" t="e">
        <f>X75*#REF!</f>
        <v>#REF!</v>
      </c>
    </row>
    <row r="76" spans="1:59" s="36" customFormat="1" ht="15">
      <c r="A76" s="28">
        <f t="shared" si="19"/>
        <v>60</v>
      </c>
      <c r="B76" s="42" t="s">
        <v>71</v>
      </c>
      <c r="C76" s="15">
        <v>0.90900000000000003</v>
      </c>
      <c r="D76" s="15">
        <v>0.20100000000000001</v>
      </c>
      <c r="E76" s="15">
        <v>5.0000000000000001E-3</v>
      </c>
      <c r="F76" s="15"/>
      <c r="G76" s="30">
        <v>0.28900000000000003</v>
      </c>
      <c r="H76" s="15">
        <v>5.5E-2</v>
      </c>
      <c r="I76" s="15">
        <v>5.5E-2</v>
      </c>
      <c r="J76" s="15">
        <v>0.159</v>
      </c>
      <c r="K76" s="15"/>
      <c r="L76" s="15">
        <v>0.02</v>
      </c>
      <c r="M76" s="15">
        <v>2.8000000000000001E-2</v>
      </c>
      <c r="N76" s="15">
        <v>0.17</v>
      </c>
      <c r="O76" s="30">
        <v>1.1460000000000001</v>
      </c>
      <c r="P76" s="15">
        <v>0.6</v>
      </c>
      <c r="Q76" s="15">
        <v>0.27500000000000002</v>
      </c>
      <c r="R76" s="15">
        <v>0.20499999999999999</v>
      </c>
      <c r="S76" s="15">
        <v>6.6000000000000003E-2</v>
      </c>
      <c r="T76" s="15">
        <v>0.505</v>
      </c>
      <c r="U76" s="15"/>
      <c r="V76" s="30">
        <v>3.2530000000000001</v>
      </c>
      <c r="W76" s="15">
        <v>0.16300000000000001</v>
      </c>
      <c r="X76" s="15">
        <v>0.68300000000000005</v>
      </c>
      <c r="Y76" s="31">
        <v>4.0999999999999996</v>
      </c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4" t="e">
        <f>Y76*#REF!</f>
        <v>#REF!</v>
      </c>
      <c r="AV76" s="35">
        <v>2.37</v>
      </c>
      <c r="AW76" s="35">
        <f t="shared" si="15"/>
        <v>1.7299999999999995</v>
      </c>
      <c r="AX76" s="35">
        <v>2.3370967741935473</v>
      </c>
      <c r="AY76" s="39">
        <f t="shared" si="18"/>
        <v>-1.7629032258064523</v>
      </c>
      <c r="BA76" s="36">
        <v>3</v>
      </c>
      <c r="BB76" s="35">
        <v>2.98</v>
      </c>
      <c r="BC76" s="35">
        <f t="shared" si="16"/>
        <v>1.1199999999999997</v>
      </c>
      <c r="BD76" s="36">
        <v>2.75</v>
      </c>
      <c r="BE76" s="35">
        <f t="shared" si="17"/>
        <v>-1.3499999999999996</v>
      </c>
      <c r="BF76" s="36" t="e">
        <f>Y76*#REF!</f>
        <v>#REF!</v>
      </c>
      <c r="BG76" s="36" t="e">
        <f>X76*#REF!</f>
        <v>#REF!</v>
      </c>
    </row>
    <row r="77" spans="1:59" s="36" customFormat="1" ht="15">
      <c r="A77" s="28">
        <f t="shared" si="19"/>
        <v>61</v>
      </c>
      <c r="B77" s="42" t="s">
        <v>72</v>
      </c>
      <c r="C77" s="15">
        <v>0.64800000000000002</v>
      </c>
      <c r="D77" s="15">
        <v>0.45200000000000001</v>
      </c>
      <c r="E77" s="15">
        <v>3.0000000000000001E-3</v>
      </c>
      <c r="F77" s="15"/>
      <c r="G77" s="30">
        <v>0.38900000000000001</v>
      </c>
      <c r="H77" s="15">
        <v>0.10299999999999999</v>
      </c>
      <c r="I77" s="15">
        <v>0.10299999999999999</v>
      </c>
      <c r="J77" s="15">
        <v>0.16300000000000001</v>
      </c>
      <c r="K77" s="15"/>
      <c r="L77" s="15">
        <v>0.02</v>
      </c>
      <c r="M77" s="15">
        <v>7.9000000000000001E-2</v>
      </c>
      <c r="N77" s="15">
        <v>0.252</v>
      </c>
      <c r="O77" s="30">
        <v>1.7039999999999997</v>
      </c>
      <c r="P77" s="15">
        <v>0.752</v>
      </c>
      <c r="Q77" s="15">
        <v>0.27300000000000002</v>
      </c>
      <c r="R77" s="15">
        <v>0.58199999999999996</v>
      </c>
      <c r="S77" s="15">
        <v>9.7000000000000003E-2</v>
      </c>
      <c r="T77" s="15">
        <v>0.32500000000000001</v>
      </c>
      <c r="U77" s="15"/>
      <c r="V77" s="30">
        <v>3.8519999999999994</v>
      </c>
      <c r="W77" s="15">
        <v>0.193</v>
      </c>
      <c r="X77" s="15">
        <v>0.80900000000000005</v>
      </c>
      <c r="Y77" s="31">
        <v>4.8499999999999996</v>
      </c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4" t="e">
        <f>Y77*#REF!</f>
        <v>#REF!</v>
      </c>
      <c r="AV77" s="35">
        <v>2.4700000000000002</v>
      </c>
      <c r="AW77" s="35">
        <f t="shared" si="15"/>
        <v>2.3799999999999994</v>
      </c>
      <c r="AX77" s="35">
        <v>2.4296774193548383</v>
      </c>
      <c r="AY77" s="39">
        <f t="shared" si="18"/>
        <v>-2.4203225806451614</v>
      </c>
      <c r="BA77" s="36">
        <v>3</v>
      </c>
      <c r="BB77" s="35">
        <v>3.03</v>
      </c>
      <c r="BC77" s="35">
        <f t="shared" si="16"/>
        <v>1.8199999999999998</v>
      </c>
      <c r="BD77" s="36">
        <v>3.03</v>
      </c>
      <c r="BE77" s="35">
        <f t="shared" si="17"/>
        <v>-1.8199999999999998</v>
      </c>
      <c r="BF77" s="36" t="e">
        <f>Y77*#REF!</f>
        <v>#REF!</v>
      </c>
      <c r="BG77" s="36" t="e">
        <f>X77*#REF!</f>
        <v>#REF!</v>
      </c>
    </row>
    <row r="78" spans="1:59" s="36" customFormat="1" ht="15">
      <c r="A78" s="28">
        <f t="shared" si="19"/>
        <v>62</v>
      </c>
      <c r="B78" s="42" t="s">
        <v>73</v>
      </c>
      <c r="C78" s="15">
        <v>0.65500000000000003</v>
      </c>
      <c r="D78" s="15">
        <v>0.51800000000000002</v>
      </c>
      <c r="E78" s="15">
        <v>3.0000000000000001E-3</v>
      </c>
      <c r="F78" s="15"/>
      <c r="G78" s="30">
        <v>0.42100000000000004</v>
      </c>
      <c r="H78" s="15">
        <v>0.11600000000000001</v>
      </c>
      <c r="I78" s="15">
        <v>0.11600000000000001</v>
      </c>
      <c r="J78" s="15">
        <v>0.16900000000000001</v>
      </c>
      <c r="K78" s="15"/>
      <c r="L78" s="15">
        <v>0.02</v>
      </c>
      <c r="M78" s="15">
        <v>8.4000000000000005E-2</v>
      </c>
      <c r="N78" s="15">
        <v>0.33700000000000002</v>
      </c>
      <c r="O78" s="30">
        <v>1.7890000000000001</v>
      </c>
      <c r="P78" s="15">
        <v>0.78100000000000003</v>
      </c>
      <c r="Q78" s="15">
        <v>0.28399999999999997</v>
      </c>
      <c r="R78" s="15">
        <v>0.624</v>
      </c>
      <c r="S78" s="15">
        <v>0.1</v>
      </c>
      <c r="T78" s="15">
        <v>0.19400000000000001</v>
      </c>
      <c r="U78" s="15"/>
      <c r="V78" s="30">
        <v>4.0010000000000003</v>
      </c>
      <c r="W78" s="15">
        <v>0.2</v>
      </c>
      <c r="X78" s="15">
        <v>0.84</v>
      </c>
      <c r="Y78" s="31">
        <v>5.04</v>
      </c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4" t="e">
        <f>Y78*#REF!</f>
        <v>#REF!</v>
      </c>
      <c r="AV78" s="35">
        <v>2.41</v>
      </c>
      <c r="AW78" s="35">
        <f t="shared" si="15"/>
        <v>2.63</v>
      </c>
      <c r="AX78" s="35">
        <v>2.3687096774193552</v>
      </c>
      <c r="AY78" s="39">
        <f t="shared" si="18"/>
        <v>-2.6712903225806448</v>
      </c>
      <c r="BA78" s="36">
        <v>2.94</v>
      </c>
      <c r="BB78" s="35">
        <v>2.94</v>
      </c>
      <c r="BC78" s="35">
        <f t="shared" si="16"/>
        <v>2.1</v>
      </c>
      <c r="BD78" s="36">
        <v>3.11</v>
      </c>
      <c r="BE78" s="35">
        <f t="shared" si="17"/>
        <v>-1.9300000000000002</v>
      </c>
      <c r="BF78" s="36" t="e">
        <f>Y78*#REF!</f>
        <v>#REF!</v>
      </c>
      <c r="BG78" s="36" t="e">
        <f>X78*#REF!</f>
        <v>#REF!</v>
      </c>
    </row>
    <row r="79" spans="1:59" s="36" customFormat="1" ht="15">
      <c r="A79" s="28">
        <f t="shared" si="19"/>
        <v>63</v>
      </c>
      <c r="B79" s="42" t="s">
        <v>74</v>
      </c>
      <c r="C79" s="15">
        <v>0.746</v>
      </c>
      <c r="D79" s="15">
        <v>0.62</v>
      </c>
      <c r="E79" s="15">
        <v>3.0000000000000001E-3</v>
      </c>
      <c r="F79" s="15"/>
      <c r="G79" s="30">
        <v>0.42400000000000004</v>
      </c>
      <c r="H79" s="15">
        <v>0.11700000000000001</v>
      </c>
      <c r="I79" s="15">
        <v>0.11700000000000001</v>
      </c>
      <c r="J79" s="15">
        <v>0.17</v>
      </c>
      <c r="K79" s="15"/>
      <c r="L79" s="15">
        <v>0.02</v>
      </c>
      <c r="M79" s="15">
        <v>8.4000000000000005E-2</v>
      </c>
      <c r="N79" s="15">
        <v>0.34</v>
      </c>
      <c r="O79" s="30">
        <v>1.7250000000000001</v>
      </c>
      <c r="P79" s="15">
        <v>0.7</v>
      </c>
      <c r="Q79" s="15">
        <v>0.28599999999999998</v>
      </c>
      <c r="R79" s="15">
        <v>0.63800000000000001</v>
      </c>
      <c r="S79" s="15">
        <v>0.10100000000000001</v>
      </c>
      <c r="T79" s="15">
        <v>0.2</v>
      </c>
      <c r="U79" s="15"/>
      <c r="V79" s="30">
        <v>4.1420000000000003</v>
      </c>
      <c r="W79" s="15">
        <v>0.20699999999999999</v>
      </c>
      <c r="X79" s="15">
        <v>0.87</v>
      </c>
      <c r="Y79" s="31">
        <v>5.22</v>
      </c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4" t="e">
        <f>Y79*#REF!</f>
        <v>#REF!</v>
      </c>
      <c r="AV79" s="35">
        <v>2.54</v>
      </c>
      <c r="AW79" s="35">
        <f t="shared" si="15"/>
        <v>2.6799999999999997</v>
      </c>
      <c r="AX79" s="35">
        <v>2.4974193548387089</v>
      </c>
      <c r="AY79" s="39">
        <f t="shared" si="18"/>
        <v>-2.7225806451612908</v>
      </c>
      <c r="BA79" s="36">
        <v>2.99</v>
      </c>
      <c r="BB79" s="35">
        <v>3.01</v>
      </c>
      <c r="BC79" s="35">
        <f t="shared" si="16"/>
        <v>2.21</v>
      </c>
      <c r="BD79" s="36">
        <v>3.29</v>
      </c>
      <c r="BE79" s="35">
        <f t="shared" si="17"/>
        <v>-1.9299999999999997</v>
      </c>
      <c r="BF79" s="36" t="e">
        <f>Y79*#REF!</f>
        <v>#REF!</v>
      </c>
      <c r="BG79" s="36" t="e">
        <f>X79*#REF!</f>
        <v>#REF!</v>
      </c>
    </row>
    <row r="80" spans="1:59" s="36" customFormat="1" ht="15">
      <c r="A80" s="28">
        <f t="shared" si="19"/>
        <v>64</v>
      </c>
      <c r="B80" s="42" t="s">
        <v>75</v>
      </c>
      <c r="C80" s="15">
        <v>1.0549999999999999</v>
      </c>
      <c r="D80" s="15">
        <v>0.45500000000000002</v>
      </c>
      <c r="E80" s="15">
        <v>3.0000000000000001E-3</v>
      </c>
      <c r="F80" s="15"/>
      <c r="G80" s="30">
        <v>0.39600000000000002</v>
      </c>
      <c r="H80" s="15">
        <v>0.104</v>
      </c>
      <c r="I80" s="15">
        <v>0.104</v>
      </c>
      <c r="J80" s="15">
        <v>0.16800000000000001</v>
      </c>
      <c r="K80" s="15"/>
      <c r="L80" s="15">
        <v>0.02</v>
      </c>
      <c r="M80" s="15">
        <v>7.6999999999999999E-2</v>
      </c>
      <c r="N80" s="15">
        <v>0.252</v>
      </c>
      <c r="O80" s="30">
        <v>1.7509999999999999</v>
      </c>
      <c r="P80" s="15">
        <v>0.80400000000000005</v>
      </c>
      <c r="Q80" s="15">
        <v>0.26200000000000001</v>
      </c>
      <c r="R80" s="15">
        <v>0.58799999999999997</v>
      </c>
      <c r="S80" s="15">
        <v>9.7000000000000003E-2</v>
      </c>
      <c r="T80" s="15">
        <v>0.23499999999999999</v>
      </c>
      <c r="U80" s="15"/>
      <c r="V80" s="30">
        <v>4.2239999999999993</v>
      </c>
      <c r="W80" s="15">
        <v>0.21099999999999999</v>
      </c>
      <c r="X80" s="15">
        <v>0.88700000000000001</v>
      </c>
      <c r="Y80" s="31">
        <v>5.32</v>
      </c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4" t="e">
        <f>Y80*#REF!</f>
        <v>#REF!</v>
      </c>
      <c r="AV80" s="35">
        <v>2.5299999999999998</v>
      </c>
      <c r="AW80" s="35">
        <f t="shared" si="15"/>
        <v>2.7900000000000005</v>
      </c>
      <c r="AX80" s="35">
        <v>2.4838709677419351</v>
      </c>
      <c r="AY80" s="39">
        <f t="shared" si="18"/>
        <v>-2.8361290322580652</v>
      </c>
      <c r="BA80" s="36">
        <v>3.08</v>
      </c>
      <c r="BB80" s="35">
        <v>3.19</v>
      </c>
      <c r="BC80" s="35">
        <f t="shared" si="16"/>
        <v>2.1300000000000003</v>
      </c>
      <c r="BD80" s="36">
        <v>3.2</v>
      </c>
      <c r="BE80" s="35">
        <f t="shared" si="17"/>
        <v>-2.12</v>
      </c>
      <c r="BF80" s="36" t="e">
        <f>Y80*#REF!</f>
        <v>#REF!</v>
      </c>
      <c r="BG80" s="36" t="e">
        <f>X80*#REF!</f>
        <v>#REF!</v>
      </c>
    </row>
    <row r="81" spans="1:59" s="36" customFormat="1" ht="15">
      <c r="A81" s="28">
        <f t="shared" si="19"/>
        <v>65</v>
      </c>
      <c r="B81" s="42" t="s">
        <v>76</v>
      </c>
      <c r="C81" s="15">
        <v>0.96899999999999997</v>
      </c>
      <c r="D81" s="15">
        <v>0.51600000000000001</v>
      </c>
      <c r="E81" s="15">
        <v>3.0000000000000001E-3</v>
      </c>
      <c r="F81" s="15"/>
      <c r="G81" s="30">
        <v>0.38600000000000001</v>
      </c>
      <c r="H81" s="15">
        <v>9.8000000000000004E-2</v>
      </c>
      <c r="I81" s="15">
        <v>9.8000000000000004E-2</v>
      </c>
      <c r="J81" s="15">
        <v>0.17</v>
      </c>
      <c r="K81" s="15"/>
      <c r="L81" s="15">
        <v>0.02</v>
      </c>
      <c r="M81" s="15">
        <v>0.08</v>
      </c>
      <c r="N81" s="15">
        <v>0.22700000000000001</v>
      </c>
      <c r="O81" s="30">
        <v>1.8</v>
      </c>
      <c r="P81" s="15">
        <v>0.83199999999999996</v>
      </c>
      <c r="Q81" s="15">
        <v>0.26400000000000001</v>
      </c>
      <c r="R81" s="15">
        <v>0.60599999999999998</v>
      </c>
      <c r="S81" s="15">
        <v>9.8000000000000004E-2</v>
      </c>
      <c r="T81" s="15">
        <v>0.20100000000000001</v>
      </c>
      <c r="U81" s="15"/>
      <c r="V81" s="30">
        <v>4.1819999999999995</v>
      </c>
      <c r="W81" s="15">
        <v>0.20899999999999999</v>
      </c>
      <c r="X81" s="15">
        <v>0.878</v>
      </c>
      <c r="Y81" s="31">
        <v>5.27</v>
      </c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4" t="e">
        <f>Y81*#REF!</f>
        <v>#REF!</v>
      </c>
      <c r="AV81" s="35">
        <v>2.41</v>
      </c>
      <c r="AW81" s="35">
        <f t="shared" si="15"/>
        <v>2.8599999999999994</v>
      </c>
      <c r="AX81" s="35">
        <v>2.3630645161290316</v>
      </c>
      <c r="AY81" s="39">
        <f t="shared" si="18"/>
        <v>-2.906935483870968</v>
      </c>
      <c r="BA81" s="36">
        <v>2.93</v>
      </c>
      <c r="BB81" s="35">
        <v>2.95</v>
      </c>
      <c r="BC81" s="35">
        <f t="shared" si="16"/>
        <v>2.3199999999999994</v>
      </c>
      <c r="BD81" s="36">
        <v>3.02</v>
      </c>
      <c r="BE81" s="35">
        <f t="shared" si="17"/>
        <v>-2.2499999999999996</v>
      </c>
      <c r="BF81" s="36" t="e">
        <f>Y81*#REF!</f>
        <v>#REF!</v>
      </c>
      <c r="BG81" s="36" t="e">
        <f>X81*#REF!</f>
        <v>#REF!</v>
      </c>
    </row>
    <row r="82" spans="1:59" s="36" customFormat="1" ht="15">
      <c r="A82" s="28">
        <f t="shared" si="19"/>
        <v>66</v>
      </c>
      <c r="B82" s="42" t="s">
        <v>77</v>
      </c>
      <c r="C82" s="15">
        <v>0.68200000000000005</v>
      </c>
      <c r="D82" s="15">
        <v>0.51200000000000001</v>
      </c>
      <c r="E82" s="15">
        <v>3.0000000000000001E-3</v>
      </c>
      <c r="F82" s="15"/>
      <c r="G82" s="30">
        <v>0.38300000000000001</v>
      </c>
      <c r="H82" s="15">
        <v>9.8000000000000004E-2</v>
      </c>
      <c r="I82" s="15">
        <v>9.8000000000000004E-2</v>
      </c>
      <c r="J82" s="15">
        <v>0.16700000000000001</v>
      </c>
      <c r="K82" s="15"/>
      <c r="L82" s="15">
        <v>0.02</v>
      </c>
      <c r="M82" s="15">
        <v>7.9000000000000001E-2</v>
      </c>
      <c r="N82" s="15">
        <v>0.22600000000000001</v>
      </c>
      <c r="O82" s="30">
        <v>1.7889999999999999</v>
      </c>
      <c r="P82" s="15">
        <v>0.82699999999999996</v>
      </c>
      <c r="Q82" s="15">
        <v>0.26200000000000001</v>
      </c>
      <c r="R82" s="15">
        <v>0.60199999999999998</v>
      </c>
      <c r="S82" s="15">
        <v>9.8000000000000004E-2</v>
      </c>
      <c r="T82" s="15">
        <v>0.27100000000000002</v>
      </c>
      <c r="U82" s="15"/>
      <c r="V82" s="30">
        <v>3.9449999999999994</v>
      </c>
      <c r="W82" s="15">
        <v>0.19700000000000001</v>
      </c>
      <c r="X82" s="15">
        <v>0.82799999999999996</v>
      </c>
      <c r="Y82" s="31">
        <v>4.97</v>
      </c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4" t="e">
        <f>Y82*#REF!</f>
        <v>#REF!</v>
      </c>
      <c r="AV82" s="35">
        <v>2.2400000000000002</v>
      </c>
      <c r="AW82" s="35">
        <f t="shared" si="15"/>
        <v>2.7299999999999995</v>
      </c>
      <c r="AX82" s="35">
        <v>2.2038709677419348</v>
      </c>
      <c r="AY82" s="39">
        <f t="shared" si="18"/>
        <v>-2.7661290322580649</v>
      </c>
      <c r="BA82" s="36">
        <v>2.69</v>
      </c>
      <c r="BB82" s="35">
        <v>2.77</v>
      </c>
      <c r="BC82" s="35">
        <f t="shared" si="16"/>
        <v>2.1999999999999997</v>
      </c>
      <c r="BD82" s="36">
        <v>2.85</v>
      </c>
      <c r="BE82" s="35">
        <f t="shared" si="17"/>
        <v>-2.1199999999999997</v>
      </c>
      <c r="BF82" s="36" t="e">
        <f>Y82*#REF!</f>
        <v>#REF!</v>
      </c>
      <c r="BG82" s="36" t="e">
        <f>X82*#REF!</f>
        <v>#REF!</v>
      </c>
    </row>
    <row r="83" spans="1:59" s="36" customFormat="1" ht="15">
      <c r="A83" s="28">
        <f t="shared" si="19"/>
        <v>67</v>
      </c>
      <c r="B83" s="42" t="s">
        <v>78</v>
      </c>
      <c r="C83" s="15">
        <v>0.57499999999999996</v>
      </c>
      <c r="D83" s="15">
        <v>0.47499999999999998</v>
      </c>
      <c r="E83" s="15">
        <v>6.0000000000000001E-3</v>
      </c>
      <c r="F83" s="15"/>
      <c r="G83" s="30">
        <v>0.44500000000000006</v>
      </c>
      <c r="H83" s="15">
        <v>0.13300000000000001</v>
      </c>
      <c r="I83" s="15">
        <v>0.13300000000000001</v>
      </c>
      <c r="J83" s="15">
        <v>0.159</v>
      </c>
      <c r="K83" s="15"/>
      <c r="L83" s="15">
        <v>0.02</v>
      </c>
      <c r="M83" s="15">
        <v>7.4999999999999997E-2</v>
      </c>
      <c r="N83" s="15">
        <v>0.33500000000000002</v>
      </c>
      <c r="O83" s="30">
        <v>1.7780000000000002</v>
      </c>
      <c r="P83" s="15">
        <v>0.90900000000000003</v>
      </c>
      <c r="Q83" s="15">
        <v>0.26700000000000002</v>
      </c>
      <c r="R83" s="15">
        <v>0.51100000000000001</v>
      </c>
      <c r="S83" s="15">
        <v>9.0999999999999998E-2</v>
      </c>
      <c r="T83" s="15">
        <v>0.372</v>
      </c>
      <c r="U83" s="15"/>
      <c r="V83" s="30">
        <v>4.0609999999999999</v>
      </c>
      <c r="W83" s="15">
        <v>0.20300000000000001</v>
      </c>
      <c r="X83" s="15">
        <v>0.85299999999999998</v>
      </c>
      <c r="Y83" s="31">
        <v>5.12</v>
      </c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4" t="e">
        <f>Y83*#REF!</f>
        <v>#REF!</v>
      </c>
      <c r="AV83" s="35">
        <v>2.29</v>
      </c>
      <c r="AW83" s="35">
        <f t="shared" si="15"/>
        <v>2.83</v>
      </c>
      <c r="AX83" s="35">
        <v>2.2535483870967727</v>
      </c>
      <c r="AY83" s="39">
        <f t="shared" si="18"/>
        <v>-2.8664516129032274</v>
      </c>
      <c r="BA83" s="36">
        <v>2.75</v>
      </c>
      <c r="BB83" s="35">
        <v>2.72</v>
      </c>
      <c r="BC83" s="35">
        <f t="shared" si="16"/>
        <v>2.4</v>
      </c>
      <c r="BD83" s="36">
        <v>3.01</v>
      </c>
      <c r="BE83" s="35">
        <f t="shared" si="17"/>
        <v>-2.1100000000000003</v>
      </c>
      <c r="BF83" s="36" t="e">
        <f>Y83*#REF!</f>
        <v>#REF!</v>
      </c>
      <c r="BG83" s="36" t="e">
        <f>X83*#REF!</f>
        <v>#REF!</v>
      </c>
    </row>
    <row r="84" spans="1:59" s="36" customFormat="1" ht="15">
      <c r="A84" s="28">
        <f t="shared" si="19"/>
        <v>68</v>
      </c>
      <c r="B84" s="42" t="s">
        <v>79</v>
      </c>
      <c r="C84" s="15">
        <v>0.66900000000000004</v>
      </c>
      <c r="D84" s="15">
        <v>0.45600000000000002</v>
      </c>
      <c r="E84" s="15">
        <v>6.0000000000000001E-3</v>
      </c>
      <c r="F84" s="15"/>
      <c r="G84" s="30">
        <v>0.40100000000000002</v>
      </c>
      <c r="H84" s="15">
        <v>0.113</v>
      </c>
      <c r="I84" s="15">
        <v>0.113</v>
      </c>
      <c r="J84" s="15">
        <v>0.155</v>
      </c>
      <c r="K84" s="15"/>
      <c r="L84" s="15">
        <v>0.02</v>
      </c>
      <c r="M84" s="15">
        <v>7.1999999999999995E-2</v>
      </c>
      <c r="N84" s="15">
        <v>0.28399999999999997</v>
      </c>
      <c r="O84" s="30">
        <v>1.627</v>
      </c>
      <c r="P84" s="15">
        <v>0.78900000000000003</v>
      </c>
      <c r="Q84" s="15">
        <v>0.25700000000000001</v>
      </c>
      <c r="R84" s="15">
        <v>0.49199999999999999</v>
      </c>
      <c r="S84" s="15">
        <v>8.8999999999999996E-2</v>
      </c>
      <c r="T84" s="15">
        <v>0.115</v>
      </c>
      <c r="U84" s="15"/>
      <c r="V84" s="30">
        <v>3.63</v>
      </c>
      <c r="W84" s="15">
        <v>0.182</v>
      </c>
      <c r="X84" s="15">
        <v>0.76200000000000001</v>
      </c>
      <c r="Y84" s="31">
        <v>4.57</v>
      </c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4" t="e">
        <f>Y84*#REF!</f>
        <v>#REF!</v>
      </c>
      <c r="AV84" s="35">
        <v>2.2200000000000002</v>
      </c>
      <c r="AW84" s="35">
        <f t="shared" si="15"/>
        <v>2.35</v>
      </c>
      <c r="AX84" s="35">
        <v>2.1858064516129039</v>
      </c>
      <c r="AY84" s="39">
        <f t="shared" si="18"/>
        <v>-2.3841935483870964</v>
      </c>
      <c r="BA84" s="36">
        <v>2.64</v>
      </c>
      <c r="BB84" s="35">
        <v>2.68</v>
      </c>
      <c r="BC84" s="35">
        <f t="shared" si="16"/>
        <v>1.8900000000000001</v>
      </c>
      <c r="BD84" s="36">
        <v>2.75</v>
      </c>
      <c r="BE84" s="35">
        <f t="shared" si="17"/>
        <v>-1.8200000000000003</v>
      </c>
      <c r="BF84" s="36" t="e">
        <f>Y84*#REF!</f>
        <v>#REF!</v>
      </c>
      <c r="BG84" s="36" t="e">
        <f>X84*#REF!</f>
        <v>#REF!</v>
      </c>
    </row>
    <row r="85" spans="1:59" s="36" customFormat="1" ht="15">
      <c r="A85" s="28">
        <f t="shared" si="19"/>
        <v>69</v>
      </c>
      <c r="B85" s="42" t="s">
        <v>80</v>
      </c>
      <c r="C85" s="15">
        <v>1.091</v>
      </c>
      <c r="D85" s="15">
        <v>0.59199999999999997</v>
      </c>
      <c r="E85" s="15">
        <v>1E-3</v>
      </c>
      <c r="F85" s="15"/>
      <c r="G85" s="30">
        <v>0.379</v>
      </c>
      <c r="H85" s="15">
        <v>0.1</v>
      </c>
      <c r="I85" s="15">
        <v>0.1</v>
      </c>
      <c r="J85" s="15">
        <v>0.159</v>
      </c>
      <c r="K85" s="15"/>
      <c r="L85" s="15">
        <v>0.02</v>
      </c>
      <c r="M85" s="15">
        <v>7.5999999999999998E-2</v>
      </c>
      <c r="N85" s="15">
        <v>0.34699999999999998</v>
      </c>
      <c r="O85" s="30">
        <v>1.79</v>
      </c>
      <c r="P85" s="15">
        <v>0.71699999999999997</v>
      </c>
      <c r="Q85" s="15">
        <v>0.28299999999999997</v>
      </c>
      <c r="R85" s="15">
        <v>0.68600000000000005</v>
      </c>
      <c r="S85" s="15">
        <v>0.104</v>
      </c>
      <c r="T85" s="15">
        <v>0.221</v>
      </c>
      <c r="U85" s="15"/>
      <c r="V85" s="30">
        <v>4.4969999999999999</v>
      </c>
      <c r="W85" s="15">
        <v>0.22500000000000001</v>
      </c>
      <c r="X85" s="15">
        <v>0.94399999999999995</v>
      </c>
      <c r="Y85" s="31">
        <v>5.67</v>
      </c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4" t="e">
        <f>Y85*#REF!</f>
        <v>#REF!</v>
      </c>
      <c r="AV85" s="35">
        <v>2.61</v>
      </c>
      <c r="AW85" s="35">
        <f t="shared" si="15"/>
        <v>3.06</v>
      </c>
      <c r="AX85" s="35">
        <v>2.5662903225806444</v>
      </c>
      <c r="AY85" s="39">
        <f t="shared" si="18"/>
        <v>-3.1037096774193556</v>
      </c>
      <c r="BA85" s="36">
        <v>3.17</v>
      </c>
      <c r="BB85" s="35">
        <v>3.11</v>
      </c>
      <c r="BC85" s="35">
        <f t="shared" si="16"/>
        <v>2.56</v>
      </c>
      <c r="BD85" s="36">
        <v>3.29</v>
      </c>
      <c r="BE85" s="35">
        <f t="shared" si="17"/>
        <v>-2.38</v>
      </c>
      <c r="BF85" s="36" t="e">
        <f>Y85*#REF!</f>
        <v>#REF!</v>
      </c>
      <c r="BG85" s="36" t="e">
        <f>X85*#REF!</f>
        <v>#REF!</v>
      </c>
    </row>
    <row r="86" spans="1:59" s="36" customFormat="1" ht="15">
      <c r="A86" s="28">
        <f t="shared" si="19"/>
        <v>70</v>
      </c>
      <c r="B86" s="42" t="s">
        <v>81</v>
      </c>
      <c r="C86" s="15">
        <v>0.69499999999999995</v>
      </c>
      <c r="D86" s="15">
        <v>0.39400000000000002</v>
      </c>
      <c r="E86" s="15">
        <v>1E-3</v>
      </c>
      <c r="F86" s="15"/>
      <c r="G86" s="30">
        <v>0.34899999999999998</v>
      </c>
      <c r="H86" s="15">
        <v>8.7999999999999995E-2</v>
      </c>
      <c r="I86" s="15">
        <v>8.7999999999999995E-2</v>
      </c>
      <c r="J86" s="15">
        <v>0.153</v>
      </c>
      <c r="K86" s="15"/>
      <c r="L86" s="15">
        <v>0.02</v>
      </c>
      <c r="M86" s="15">
        <v>6.8000000000000005E-2</v>
      </c>
      <c r="N86" s="15">
        <v>0.25</v>
      </c>
      <c r="O86" s="30">
        <v>1.7130000000000003</v>
      </c>
      <c r="P86" s="15">
        <v>0.78</v>
      </c>
      <c r="Q86" s="15">
        <v>0.27500000000000002</v>
      </c>
      <c r="R86" s="15">
        <v>0.56200000000000006</v>
      </c>
      <c r="S86" s="15">
        <v>9.6000000000000002E-2</v>
      </c>
      <c r="T86" s="15">
        <v>0.11</v>
      </c>
      <c r="U86" s="15"/>
      <c r="V86" s="30">
        <v>3.58</v>
      </c>
      <c r="W86" s="15">
        <v>0.17899999999999999</v>
      </c>
      <c r="X86" s="15">
        <v>0.752</v>
      </c>
      <c r="Y86" s="31">
        <v>4.51</v>
      </c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4" t="e">
        <f>Y86*#REF!</f>
        <v>#REF!</v>
      </c>
      <c r="AV86" s="35">
        <v>2.12</v>
      </c>
      <c r="AW86" s="35">
        <f t="shared" si="15"/>
        <v>2.3899999999999997</v>
      </c>
      <c r="AX86" s="35">
        <v>2.0887096774193559</v>
      </c>
      <c r="AY86" s="39">
        <f t="shared" si="18"/>
        <v>-2.4212903225806439</v>
      </c>
      <c r="BA86" s="36">
        <v>2.5499999999999998</v>
      </c>
      <c r="BB86" s="35">
        <v>2.59</v>
      </c>
      <c r="BC86" s="35">
        <f t="shared" si="16"/>
        <v>1.92</v>
      </c>
      <c r="BD86" s="36">
        <v>2.44</v>
      </c>
      <c r="BE86" s="35">
        <f t="shared" si="17"/>
        <v>-2.0699999999999998</v>
      </c>
      <c r="BF86" s="36" t="e">
        <f>Y86*#REF!</f>
        <v>#REF!</v>
      </c>
      <c r="BG86" s="36" t="e">
        <f>X86*#REF!</f>
        <v>#REF!</v>
      </c>
    </row>
    <row r="87" spans="1:59" s="36" customFormat="1" ht="15">
      <c r="A87" s="28">
        <f t="shared" si="19"/>
        <v>71</v>
      </c>
      <c r="B87" s="42" t="s">
        <v>82</v>
      </c>
      <c r="C87" s="15">
        <v>0.92600000000000005</v>
      </c>
      <c r="D87" s="15">
        <v>0.51700000000000002</v>
      </c>
      <c r="E87" s="15">
        <v>1E-3</v>
      </c>
      <c r="F87" s="15"/>
      <c r="G87" s="30">
        <v>0.35300000000000004</v>
      </c>
      <c r="H87" s="15">
        <v>9.7000000000000003E-2</v>
      </c>
      <c r="I87" s="15">
        <v>9.7000000000000003E-2</v>
      </c>
      <c r="J87" s="15">
        <v>0.13900000000000001</v>
      </c>
      <c r="K87" s="15"/>
      <c r="L87" s="15">
        <v>0.02</v>
      </c>
      <c r="M87" s="15">
        <v>7.3999999999999996E-2</v>
      </c>
      <c r="N87" s="15">
        <v>0.33800000000000002</v>
      </c>
      <c r="O87" s="30">
        <v>1.75</v>
      </c>
      <c r="P87" s="15">
        <v>0.72099999999999997</v>
      </c>
      <c r="Q87" s="15">
        <v>0.28000000000000003</v>
      </c>
      <c r="R87" s="15">
        <v>0.64800000000000002</v>
      </c>
      <c r="S87" s="15">
        <v>0.10100000000000001</v>
      </c>
      <c r="T87" s="15">
        <v>0.17100000000000001</v>
      </c>
      <c r="U87" s="15"/>
      <c r="V87" s="30">
        <v>4.13</v>
      </c>
      <c r="W87" s="15">
        <v>0.20699999999999999</v>
      </c>
      <c r="X87" s="15">
        <v>0.86699999999999999</v>
      </c>
      <c r="Y87" s="31">
        <v>5.2</v>
      </c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4" t="e">
        <f>Y87*#REF!</f>
        <v>#REF!</v>
      </c>
      <c r="AV87" s="35">
        <v>2.52</v>
      </c>
      <c r="AW87" s="35">
        <f t="shared" si="15"/>
        <v>2.68</v>
      </c>
      <c r="AX87" s="35">
        <v>2.4816129032258067</v>
      </c>
      <c r="AY87" s="39">
        <f t="shared" si="18"/>
        <v>-2.7183870967741934</v>
      </c>
      <c r="BA87" s="36">
        <v>3.12</v>
      </c>
      <c r="BB87" s="35">
        <v>3.17</v>
      </c>
      <c r="BC87" s="35">
        <f t="shared" si="16"/>
        <v>2.0300000000000002</v>
      </c>
      <c r="BD87" s="36">
        <v>3.04</v>
      </c>
      <c r="BE87" s="35">
        <f t="shared" si="17"/>
        <v>-2.16</v>
      </c>
      <c r="BF87" s="36" t="e">
        <f>Y87*#REF!</f>
        <v>#REF!</v>
      </c>
      <c r="BG87" s="36" t="e">
        <f>X87*#REF!</f>
        <v>#REF!</v>
      </c>
    </row>
    <row r="88" spans="1:59" s="36" customFormat="1" ht="15">
      <c r="A88" s="28">
        <f t="shared" si="19"/>
        <v>72</v>
      </c>
      <c r="B88" s="42" t="s">
        <v>212</v>
      </c>
      <c r="C88" s="15">
        <v>1.3460000000000001</v>
      </c>
      <c r="D88" s="15">
        <v>0.48899999999999999</v>
      </c>
      <c r="E88" s="15">
        <v>3.0000000000000001E-3</v>
      </c>
      <c r="F88" s="15"/>
      <c r="G88" s="30">
        <v>0.39400000000000002</v>
      </c>
      <c r="H88" s="15">
        <v>0.104</v>
      </c>
      <c r="I88" s="15">
        <v>0.104</v>
      </c>
      <c r="J88" s="15">
        <v>0.16600000000000001</v>
      </c>
      <c r="K88" s="15"/>
      <c r="L88" s="15">
        <v>0.02</v>
      </c>
      <c r="M88" s="15">
        <v>7.6999999999999999E-2</v>
      </c>
      <c r="N88" s="15">
        <v>0.251</v>
      </c>
      <c r="O88" s="30">
        <v>1.6859999999999999</v>
      </c>
      <c r="P88" s="15">
        <v>0.70499999999999996</v>
      </c>
      <c r="Q88" s="15">
        <v>0.29199999999999998</v>
      </c>
      <c r="R88" s="15">
        <v>0.59199999999999997</v>
      </c>
      <c r="S88" s="15">
        <v>9.7000000000000003E-2</v>
      </c>
      <c r="T88" s="15">
        <v>0.20699999999999999</v>
      </c>
      <c r="U88" s="15"/>
      <c r="V88" s="30">
        <v>4.4530000000000003</v>
      </c>
      <c r="W88" s="15">
        <v>0.223</v>
      </c>
      <c r="X88" s="15">
        <v>0.93500000000000005</v>
      </c>
      <c r="Y88" s="31">
        <v>5.61</v>
      </c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4" t="e">
        <f>Y88*#REF!</f>
        <v>#REF!</v>
      </c>
      <c r="AV88" s="35">
        <v>2.63</v>
      </c>
      <c r="AW88" s="35">
        <f t="shared" si="15"/>
        <v>2.9800000000000004</v>
      </c>
      <c r="AX88" s="35">
        <v>2.5798387096774191</v>
      </c>
      <c r="AY88" s="39">
        <f t="shared" si="18"/>
        <v>-3.0301612903225812</v>
      </c>
      <c r="BA88" s="36">
        <v>3.18</v>
      </c>
      <c r="BB88" s="35">
        <v>3.12</v>
      </c>
      <c r="BC88" s="35">
        <f t="shared" si="16"/>
        <v>2.4900000000000002</v>
      </c>
      <c r="BD88" s="36">
        <v>3.39</v>
      </c>
      <c r="BE88" s="35">
        <f t="shared" si="17"/>
        <v>-2.2200000000000002</v>
      </c>
      <c r="BF88" s="36" t="e">
        <f>Y88*#REF!</f>
        <v>#REF!</v>
      </c>
      <c r="BG88" s="36" t="e">
        <f>X88*#REF!</f>
        <v>#REF!</v>
      </c>
    </row>
    <row r="89" spans="1:59" s="36" customFormat="1" ht="15">
      <c r="A89" s="28">
        <f t="shared" si="19"/>
        <v>73</v>
      </c>
      <c r="B89" s="42" t="s">
        <v>83</v>
      </c>
      <c r="C89" s="15">
        <v>0.55500000000000005</v>
      </c>
      <c r="D89" s="15">
        <v>0.68100000000000005</v>
      </c>
      <c r="E89" s="15">
        <v>7.0000000000000001E-3</v>
      </c>
      <c r="F89" s="15"/>
      <c r="G89" s="30">
        <v>0.29700000000000004</v>
      </c>
      <c r="H89" s="15">
        <v>6.7000000000000004E-2</v>
      </c>
      <c r="I89" s="15">
        <v>6.7000000000000004E-2</v>
      </c>
      <c r="J89" s="15">
        <v>0.14299999999999999</v>
      </c>
      <c r="K89" s="15"/>
      <c r="L89" s="15">
        <v>0.02</v>
      </c>
      <c r="M89" s="15">
        <v>8.4000000000000005E-2</v>
      </c>
      <c r="N89" s="15">
        <v>0.41399999999999998</v>
      </c>
      <c r="O89" s="30">
        <v>1.8579999999999999</v>
      </c>
      <c r="P89" s="15">
        <v>0.61</v>
      </c>
      <c r="Q89" s="15">
        <v>0.31900000000000001</v>
      </c>
      <c r="R89" s="15">
        <v>0.81399999999999995</v>
      </c>
      <c r="S89" s="15">
        <v>0.115</v>
      </c>
      <c r="T89" s="15">
        <v>0.12</v>
      </c>
      <c r="U89" s="15"/>
      <c r="V89" s="30">
        <v>4.016</v>
      </c>
      <c r="W89" s="15">
        <v>0.20100000000000001</v>
      </c>
      <c r="X89" s="15">
        <v>0.84299999999999997</v>
      </c>
      <c r="Y89" s="31">
        <v>5.0599999999999996</v>
      </c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4" t="e">
        <f>Y89*#REF!</f>
        <v>#REF!</v>
      </c>
      <c r="AV89" s="35">
        <v>2.58</v>
      </c>
      <c r="AW89" s="35">
        <f t="shared" ref="AW89:AW119" si="20">Y89-AV89</f>
        <v>2.4799999999999995</v>
      </c>
      <c r="AX89" s="35">
        <v>2.5380645161290314</v>
      </c>
      <c r="AY89" s="39">
        <f t="shared" si="18"/>
        <v>-2.5219354838709682</v>
      </c>
      <c r="BA89" s="36">
        <v>3.09</v>
      </c>
      <c r="BB89" s="35">
        <v>3.12</v>
      </c>
      <c r="BC89" s="35">
        <f t="shared" ref="BC89:BC119" si="21">Y89-BB89</f>
        <v>1.9399999999999995</v>
      </c>
      <c r="BD89" s="36">
        <v>3.02</v>
      </c>
      <c r="BE89" s="35">
        <f t="shared" ref="BE89:BE119" si="22">BD89-Y89</f>
        <v>-2.0399999999999996</v>
      </c>
      <c r="BF89" s="36" t="e">
        <f>Y89*#REF!</f>
        <v>#REF!</v>
      </c>
      <c r="BG89" s="36" t="e">
        <f>X89*#REF!</f>
        <v>#REF!</v>
      </c>
    </row>
    <row r="90" spans="1:59" s="36" customFormat="1" ht="15">
      <c r="A90" s="28">
        <f t="shared" si="19"/>
        <v>74</v>
      </c>
      <c r="B90" s="42" t="s">
        <v>84</v>
      </c>
      <c r="C90" s="15">
        <v>0.80400000000000005</v>
      </c>
      <c r="D90" s="15">
        <v>0.76700000000000002</v>
      </c>
      <c r="E90" s="15">
        <v>8.0000000000000002E-3</v>
      </c>
      <c r="F90" s="15"/>
      <c r="G90" s="30">
        <v>0.35299999999999998</v>
      </c>
      <c r="H90" s="15">
        <v>8.8999999999999996E-2</v>
      </c>
      <c r="I90" s="15">
        <v>8.8999999999999996E-2</v>
      </c>
      <c r="J90" s="15">
        <v>0.155</v>
      </c>
      <c r="K90" s="15"/>
      <c r="L90" s="15">
        <v>0.02</v>
      </c>
      <c r="M90" s="15">
        <v>6.5000000000000002E-2</v>
      </c>
      <c r="N90" s="15">
        <v>0.4</v>
      </c>
      <c r="O90" s="30">
        <v>1.6819999999999999</v>
      </c>
      <c r="P90" s="15">
        <v>0.65700000000000003</v>
      </c>
      <c r="Q90" s="15">
        <v>0.32500000000000001</v>
      </c>
      <c r="R90" s="15">
        <v>0.60499999999999998</v>
      </c>
      <c r="S90" s="15">
        <v>9.5000000000000001E-2</v>
      </c>
      <c r="T90" s="15">
        <v>0.185</v>
      </c>
      <c r="U90" s="15"/>
      <c r="V90" s="30">
        <v>4.2640000000000002</v>
      </c>
      <c r="W90" s="15">
        <v>0.21299999999999999</v>
      </c>
      <c r="X90" s="15">
        <v>0.89500000000000002</v>
      </c>
      <c r="Y90" s="31">
        <v>5.37</v>
      </c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4" t="e">
        <f>Y90*#REF!</f>
        <v>#REF!</v>
      </c>
      <c r="AV90" s="35">
        <v>2.58</v>
      </c>
      <c r="AW90" s="35">
        <f t="shared" si="20"/>
        <v>2.79</v>
      </c>
      <c r="AX90" s="35">
        <v>2.576451612903226</v>
      </c>
      <c r="AY90" s="39">
        <f t="shared" ref="AY90:AY120" si="23">AX90-Y90</f>
        <v>-2.7935483870967741</v>
      </c>
      <c r="BA90" s="36">
        <v>3.33</v>
      </c>
      <c r="BB90" s="35">
        <v>3.53</v>
      </c>
      <c r="BC90" s="35">
        <f t="shared" si="21"/>
        <v>1.8400000000000003</v>
      </c>
      <c r="BD90" s="36">
        <v>3.26</v>
      </c>
      <c r="BE90" s="35">
        <f t="shared" si="22"/>
        <v>-2.1100000000000003</v>
      </c>
      <c r="BF90" s="36" t="e">
        <f>Y90*#REF!</f>
        <v>#REF!</v>
      </c>
      <c r="BG90" s="36" t="e">
        <f>X90*#REF!</f>
        <v>#REF!</v>
      </c>
    </row>
    <row r="91" spans="1:59" s="36" customFormat="1" ht="15">
      <c r="A91" s="28">
        <f t="shared" si="19"/>
        <v>75</v>
      </c>
      <c r="B91" s="42" t="s">
        <v>85</v>
      </c>
      <c r="C91" s="15">
        <v>0.79800000000000004</v>
      </c>
      <c r="D91" s="15">
        <v>0.504</v>
      </c>
      <c r="E91" s="15">
        <v>1E-3</v>
      </c>
      <c r="F91" s="15"/>
      <c r="G91" s="30">
        <v>0.35299999999999998</v>
      </c>
      <c r="H91" s="15">
        <v>9.5000000000000001E-2</v>
      </c>
      <c r="I91" s="15">
        <v>9.5000000000000001E-2</v>
      </c>
      <c r="J91" s="15">
        <v>0.14299999999999999</v>
      </c>
      <c r="K91" s="15"/>
      <c r="L91" s="15">
        <v>0.02</v>
      </c>
      <c r="M91" s="15">
        <v>7.3999999999999996E-2</v>
      </c>
      <c r="N91" s="15">
        <v>0.33900000000000002</v>
      </c>
      <c r="O91" s="30">
        <v>1.71</v>
      </c>
      <c r="P91" s="15">
        <v>0.68799999999999994</v>
      </c>
      <c r="Q91" s="15">
        <v>0.27600000000000002</v>
      </c>
      <c r="R91" s="15">
        <v>0.64500000000000002</v>
      </c>
      <c r="S91" s="15">
        <v>0.10100000000000001</v>
      </c>
      <c r="T91" s="15">
        <v>0.128</v>
      </c>
      <c r="U91" s="15"/>
      <c r="V91" s="30">
        <v>3.907</v>
      </c>
      <c r="W91" s="15">
        <v>0.19500000000000001</v>
      </c>
      <c r="X91" s="15">
        <v>0.82</v>
      </c>
      <c r="Y91" s="31">
        <v>4.92</v>
      </c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4" t="e">
        <f>Y91*#REF!</f>
        <v>#REF!</v>
      </c>
      <c r="AV91" s="35">
        <v>2.44</v>
      </c>
      <c r="AW91" s="35">
        <f t="shared" si="20"/>
        <v>2.48</v>
      </c>
      <c r="AX91" s="35">
        <v>2.4014516129032253</v>
      </c>
      <c r="AY91" s="39">
        <f t="shared" si="23"/>
        <v>-2.5185483870967746</v>
      </c>
      <c r="BA91" s="36">
        <v>2.94</v>
      </c>
      <c r="BB91" s="35">
        <v>2.98</v>
      </c>
      <c r="BC91" s="35">
        <f t="shared" si="21"/>
        <v>1.94</v>
      </c>
      <c r="BD91" s="36">
        <v>2.68</v>
      </c>
      <c r="BE91" s="35">
        <f t="shared" si="22"/>
        <v>-2.2399999999999998</v>
      </c>
      <c r="BF91" s="36" t="e">
        <f>Y91*#REF!</f>
        <v>#REF!</v>
      </c>
      <c r="BG91" s="36" t="e">
        <f>X91*#REF!</f>
        <v>#REF!</v>
      </c>
    </row>
    <row r="92" spans="1:59" s="36" customFormat="1" ht="15">
      <c r="A92" s="28">
        <f t="shared" si="19"/>
        <v>76</v>
      </c>
      <c r="B92" s="42" t="s">
        <v>86</v>
      </c>
      <c r="C92" s="15">
        <v>0.79600000000000004</v>
      </c>
      <c r="D92" s="15">
        <v>0.48699999999999999</v>
      </c>
      <c r="E92" s="15">
        <v>1E-3</v>
      </c>
      <c r="F92" s="15"/>
      <c r="G92" s="30">
        <v>0.31900000000000001</v>
      </c>
      <c r="H92" s="15">
        <v>7.8E-2</v>
      </c>
      <c r="I92" s="15">
        <v>7.8E-2</v>
      </c>
      <c r="J92" s="15">
        <v>0.14299999999999999</v>
      </c>
      <c r="K92" s="15"/>
      <c r="L92" s="15">
        <v>0.02</v>
      </c>
      <c r="M92" s="15">
        <v>6.4000000000000001E-2</v>
      </c>
      <c r="N92" s="15">
        <v>0.28699999999999998</v>
      </c>
      <c r="O92" s="30">
        <v>1.512</v>
      </c>
      <c r="P92" s="15">
        <v>0.60899999999999999</v>
      </c>
      <c r="Q92" s="15">
        <v>0.27100000000000002</v>
      </c>
      <c r="R92" s="15">
        <v>0.54</v>
      </c>
      <c r="S92" s="15">
        <v>9.1999999999999998E-2</v>
      </c>
      <c r="T92" s="15">
        <v>0.16800000000000001</v>
      </c>
      <c r="U92" s="15"/>
      <c r="V92" s="30">
        <v>3.6339999999999999</v>
      </c>
      <c r="W92" s="15">
        <v>0.182</v>
      </c>
      <c r="X92" s="15">
        <v>0.76300000000000001</v>
      </c>
      <c r="Y92" s="31">
        <v>4.58</v>
      </c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4" t="e">
        <f>Y92*#REF!</f>
        <v>#REF!</v>
      </c>
      <c r="AV92" s="35">
        <v>2.4500000000000002</v>
      </c>
      <c r="AW92" s="35">
        <f t="shared" si="20"/>
        <v>2.13</v>
      </c>
      <c r="AX92" s="35">
        <v>2.4104838709677416</v>
      </c>
      <c r="AY92" s="39">
        <f t="shared" si="23"/>
        <v>-2.1695161290322584</v>
      </c>
      <c r="BA92" s="36">
        <v>2.92</v>
      </c>
      <c r="BB92" s="35">
        <v>2.97</v>
      </c>
      <c r="BC92" s="35">
        <f t="shared" si="21"/>
        <v>1.6099999999999999</v>
      </c>
      <c r="BD92" s="36">
        <v>2.58</v>
      </c>
      <c r="BE92" s="35">
        <f t="shared" si="22"/>
        <v>-2</v>
      </c>
      <c r="BF92" s="36" t="e">
        <f>Y92*#REF!</f>
        <v>#REF!</v>
      </c>
      <c r="BG92" s="36" t="e">
        <f>X92*#REF!</f>
        <v>#REF!</v>
      </c>
    </row>
    <row r="93" spans="1:59" s="36" customFormat="1" ht="15">
      <c r="A93" s="28">
        <f t="shared" si="19"/>
        <v>77</v>
      </c>
      <c r="B93" s="42" t="s">
        <v>87</v>
      </c>
      <c r="C93" s="15">
        <v>0.67400000000000004</v>
      </c>
      <c r="D93" s="15">
        <v>0.41099999999999998</v>
      </c>
      <c r="E93" s="15">
        <v>1E-3</v>
      </c>
      <c r="F93" s="15"/>
      <c r="G93" s="30">
        <v>0.32000000000000006</v>
      </c>
      <c r="H93" s="15">
        <v>8.1000000000000003E-2</v>
      </c>
      <c r="I93" s="15">
        <v>8.1000000000000003E-2</v>
      </c>
      <c r="J93" s="15">
        <v>0.13800000000000001</v>
      </c>
      <c r="K93" s="15"/>
      <c r="L93" s="15">
        <v>0.02</v>
      </c>
      <c r="M93" s="15">
        <v>6.0999999999999999E-2</v>
      </c>
      <c r="N93" s="15">
        <v>0.42799999999999999</v>
      </c>
      <c r="O93" s="30">
        <v>1.5720000000000001</v>
      </c>
      <c r="P93" s="15">
        <v>0.58399999999999996</v>
      </c>
      <c r="Q93" s="15">
        <v>0.38300000000000001</v>
      </c>
      <c r="R93" s="15">
        <v>0.51500000000000001</v>
      </c>
      <c r="S93" s="15">
        <v>0.09</v>
      </c>
      <c r="T93" s="15">
        <v>0.182</v>
      </c>
      <c r="U93" s="15"/>
      <c r="V93" s="30">
        <v>3.6489999999999996</v>
      </c>
      <c r="W93" s="15">
        <v>0.182</v>
      </c>
      <c r="X93" s="15">
        <v>0.76600000000000001</v>
      </c>
      <c r="Y93" s="31">
        <v>4.5999999999999996</v>
      </c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4" t="e">
        <f>Y93*#REF!</f>
        <v>#REF!</v>
      </c>
      <c r="AV93" s="35">
        <v>2.4900000000000002</v>
      </c>
      <c r="AW93" s="35">
        <f t="shared" si="20"/>
        <v>2.1099999999999994</v>
      </c>
      <c r="AX93" s="35">
        <v>2.4477419354838705</v>
      </c>
      <c r="AY93" s="39">
        <f t="shared" si="23"/>
        <v>-2.1522580645161291</v>
      </c>
      <c r="BA93" s="36">
        <v>3.23</v>
      </c>
      <c r="BB93" s="35">
        <v>3.23</v>
      </c>
      <c r="BC93" s="35">
        <f t="shared" si="21"/>
        <v>1.3699999999999997</v>
      </c>
      <c r="BD93" s="36">
        <v>2.78</v>
      </c>
      <c r="BE93" s="35">
        <f t="shared" si="22"/>
        <v>-1.8199999999999998</v>
      </c>
      <c r="BF93" s="36" t="e">
        <f>Y93*#REF!</f>
        <v>#REF!</v>
      </c>
      <c r="BG93" s="36" t="e">
        <f>X93*#REF!</f>
        <v>#REF!</v>
      </c>
    </row>
    <row r="94" spans="1:59" s="36" customFormat="1" ht="15">
      <c r="A94" s="28">
        <f t="shared" si="19"/>
        <v>78</v>
      </c>
      <c r="B94" s="42" t="s">
        <v>88</v>
      </c>
      <c r="C94" s="15">
        <v>0.7</v>
      </c>
      <c r="D94" s="15">
        <v>0.41399999999999998</v>
      </c>
      <c r="E94" s="15">
        <v>1E-3</v>
      </c>
      <c r="F94" s="15"/>
      <c r="G94" s="30">
        <v>0.26800000000000002</v>
      </c>
      <c r="H94" s="15">
        <v>5.0999999999999997E-2</v>
      </c>
      <c r="I94" s="15">
        <v>5.0999999999999997E-2</v>
      </c>
      <c r="J94" s="15">
        <v>0.14599999999999999</v>
      </c>
      <c r="K94" s="15"/>
      <c r="L94" s="15">
        <v>0.02</v>
      </c>
      <c r="M94" s="15">
        <v>6.0999999999999999E-2</v>
      </c>
      <c r="N94" s="15">
        <v>0.43099999999999999</v>
      </c>
      <c r="O94" s="30">
        <v>1.385</v>
      </c>
      <c r="P94" s="15">
        <v>0.51800000000000002</v>
      </c>
      <c r="Q94" s="15">
        <v>0.25700000000000001</v>
      </c>
      <c r="R94" s="15">
        <v>0.51900000000000002</v>
      </c>
      <c r="S94" s="15">
        <v>9.0999999999999998E-2</v>
      </c>
      <c r="T94" s="15">
        <v>0.31900000000000001</v>
      </c>
      <c r="U94" s="15"/>
      <c r="V94" s="30">
        <v>3.5789999999999997</v>
      </c>
      <c r="W94" s="15">
        <v>0.17899999999999999</v>
      </c>
      <c r="X94" s="15">
        <v>0.752</v>
      </c>
      <c r="Y94" s="31">
        <v>4.51</v>
      </c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4" t="e">
        <f>Y94*#REF!</f>
        <v>#REF!</v>
      </c>
      <c r="AV94" s="35">
        <v>2.62</v>
      </c>
      <c r="AW94" s="35">
        <f t="shared" si="20"/>
        <v>1.8899999999999997</v>
      </c>
      <c r="AX94" s="35">
        <v>2.5685483870967731</v>
      </c>
      <c r="AY94" s="39">
        <f t="shared" si="23"/>
        <v>-1.9414516129032267</v>
      </c>
      <c r="BA94" s="36">
        <v>3.32</v>
      </c>
      <c r="BB94" s="35">
        <v>3.28</v>
      </c>
      <c r="BC94" s="35">
        <f t="shared" si="21"/>
        <v>1.23</v>
      </c>
      <c r="BD94" s="36">
        <v>3</v>
      </c>
      <c r="BE94" s="35">
        <f t="shared" si="22"/>
        <v>-1.5099999999999998</v>
      </c>
      <c r="BF94" s="36" t="e">
        <f>Y94*#REF!</f>
        <v>#REF!</v>
      </c>
      <c r="BG94" s="36" t="e">
        <f>X94*#REF!</f>
        <v>#REF!</v>
      </c>
    </row>
    <row r="95" spans="1:59" s="36" customFormat="1" ht="15">
      <c r="A95" s="28">
        <f t="shared" si="19"/>
        <v>79</v>
      </c>
      <c r="B95" s="42" t="s">
        <v>89</v>
      </c>
      <c r="C95" s="15">
        <v>1.3819999999999999</v>
      </c>
      <c r="D95" s="15">
        <v>0.46600000000000003</v>
      </c>
      <c r="E95" s="15">
        <v>3.0000000000000001E-3</v>
      </c>
      <c r="F95" s="15"/>
      <c r="G95" s="30">
        <v>0.39500000000000002</v>
      </c>
      <c r="H95" s="15">
        <v>0.105</v>
      </c>
      <c r="I95" s="15">
        <v>0.105</v>
      </c>
      <c r="J95" s="15">
        <v>0.16500000000000001</v>
      </c>
      <c r="K95" s="15"/>
      <c r="L95" s="15">
        <v>0.02</v>
      </c>
      <c r="M95" s="15">
        <v>7.5999999999999998E-2</v>
      </c>
      <c r="N95" s="15">
        <v>0.251</v>
      </c>
      <c r="O95" s="30">
        <v>1.6719999999999999</v>
      </c>
      <c r="P95" s="15">
        <v>0.70799999999999996</v>
      </c>
      <c r="Q95" s="15">
        <v>0.27500000000000002</v>
      </c>
      <c r="R95" s="15">
        <v>0.59199999999999997</v>
      </c>
      <c r="S95" s="15">
        <v>9.7000000000000003E-2</v>
      </c>
      <c r="T95" s="15">
        <v>0.27400000000000002</v>
      </c>
      <c r="U95" s="15"/>
      <c r="V95" s="30">
        <v>4.5190000000000001</v>
      </c>
      <c r="W95" s="15">
        <v>0.22600000000000001</v>
      </c>
      <c r="X95" s="15">
        <v>0.94899999999999995</v>
      </c>
      <c r="Y95" s="31">
        <v>5.69</v>
      </c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4" t="e">
        <f>Y95*#REF!</f>
        <v>#REF!</v>
      </c>
      <c r="AV95" s="35">
        <v>2.5499999999999998</v>
      </c>
      <c r="AW95" s="35">
        <f t="shared" si="20"/>
        <v>3.1400000000000006</v>
      </c>
      <c r="AX95" s="35">
        <v>2.5053225806451613</v>
      </c>
      <c r="AY95" s="39">
        <f t="shared" si="23"/>
        <v>-3.1846774193548391</v>
      </c>
      <c r="BA95" s="36">
        <v>3.12</v>
      </c>
      <c r="BB95" s="35">
        <v>3.08</v>
      </c>
      <c r="BC95" s="35">
        <f t="shared" si="21"/>
        <v>2.6100000000000003</v>
      </c>
      <c r="BD95" s="36">
        <v>3.25</v>
      </c>
      <c r="BE95" s="35">
        <f t="shared" si="22"/>
        <v>-2.4400000000000004</v>
      </c>
      <c r="BF95" s="36" t="e">
        <f>Y95*#REF!</f>
        <v>#REF!</v>
      </c>
      <c r="BG95" s="36" t="e">
        <f>X95*#REF!</f>
        <v>#REF!</v>
      </c>
    </row>
    <row r="96" spans="1:59" s="36" customFormat="1" ht="15">
      <c r="A96" s="28">
        <f t="shared" si="19"/>
        <v>80</v>
      </c>
      <c r="B96" s="42" t="s">
        <v>90</v>
      </c>
      <c r="C96" s="15">
        <v>0.64300000000000002</v>
      </c>
      <c r="D96" s="15">
        <v>0.51100000000000001</v>
      </c>
      <c r="E96" s="15">
        <v>3.0000000000000001E-3</v>
      </c>
      <c r="F96" s="15"/>
      <c r="G96" s="30">
        <v>0.38300000000000001</v>
      </c>
      <c r="H96" s="15">
        <v>9.7000000000000003E-2</v>
      </c>
      <c r="I96" s="15">
        <v>9.7000000000000003E-2</v>
      </c>
      <c r="J96" s="15">
        <v>0.16900000000000001</v>
      </c>
      <c r="K96" s="15"/>
      <c r="L96" s="15">
        <v>0.02</v>
      </c>
      <c r="M96" s="15">
        <v>7.9000000000000001E-2</v>
      </c>
      <c r="N96" s="15">
        <v>0.22500000000000001</v>
      </c>
      <c r="O96" s="30">
        <v>1.786</v>
      </c>
      <c r="P96" s="15">
        <v>0.82499999999999996</v>
      </c>
      <c r="Q96" s="15">
        <v>0.26200000000000001</v>
      </c>
      <c r="R96" s="15">
        <v>0.60099999999999998</v>
      </c>
      <c r="S96" s="15">
        <v>9.8000000000000004E-2</v>
      </c>
      <c r="T96" s="15">
        <v>0.42499999999999999</v>
      </c>
      <c r="U96" s="15"/>
      <c r="V96" s="30">
        <v>4.0549999999999997</v>
      </c>
      <c r="W96" s="15">
        <v>0.20300000000000001</v>
      </c>
      <c r="X96" s="15">
        <v>0.85199999999999998</v>
      </c>
      <c r="Y96" s="31">
        <v>5.1100000000000003</v>
      </c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4" t="e">
        <f>Y96*#REF!</f>
        <v>#REF!</v>
      </c>
      <c r="AV96" s="35">
        <v>2.2999999999999998</v>
      </c>
      <c r="AW96" s="35">
        <f t="shared" si="20"/>
        <v>2.8100000000000005</v>
      </c>
      <c r="AX96" s="35">
        <v>2.2580645161290316</v>
      </c>
      <c r="AY96" s="39">
        <f t="shared" si="23"/>
        <v>-2.8519354838709687</v>
      </c>
      <c r="BA96" s="36">
        <v>2.87</v>
      </c>
      <c r="BB96" s="35">
        <v>2.89</v>
      </c>
      <c r="BC96" s="35">
        <f t="shared" si="21"/>
        <v>2.2200000000000002</v>
      </c>
      <c r="BD96" s="36">
        <v>2.94</v>
      </c>
      <c r="BE96" s="35">
        <f t="shared" si="22"/>
        <v>-2.1700000000000004</v>
      </c>
      <c r="BF96" s="36" t="e">
        <f>Y96*#REF!</f>
        <v>#REF!</v>
      </c>
      <c r="BG96" s="36" t="e">
        <f>X96*#REF!</f>
        <v>#REF!</v>
      </c>
    </row>
    <row r="97" spans="1:66" s="36" customFormat="1" ht="15">
      <c r="A97" s="28">
        <f t="shared" si="19"/>
        <v>81</v>
      </c>
      <c r="B97" s="42" t="s">
        <v>91</v>
      </c>
      <c r="C97" s="15">
        <v>1.2909999999999999</v>
      </c>
      <c r="D97" s="15">
        <v>0.53300000000000003</v>
      </c>
      <c r="E97" s="15">
        <v>3.0000000000000001E-3</v>
      </c>
      <c r="F97" s="15"/>
      <c r="G97" s="30">
        <v>0.42400000000000004</v>
      </c>
      <c r="H97" s="15">
        <v>0.115</v>
      </c>
      <c r="I97" s="15">
        <v>0.115</v>
      </c>
      <c r="J97" s="15">
        <v>0.17399999999999999</v>
      </c>
      <c r="K97" s="15"/>
      <c r="L97" s="15">
        <v>0.02</v>
      </c>
      <c r="M97" s="15">
        <v>8.5999999999999993E-2</v>
      </c>
      <c r="N97" s="15">
        <v>0.34300000000000003</v>
      </c>
      <c r="O97" s="30">
        <v>1.758</v>
      </c>
      <c r="P97" s="15">
        <v>0.72599999999999998</v>
      </c>
      <c r="Q97" s="15">
        <v>0.317</v>
      </c>
      <c r="R97" s="15">
        <v>0.61399999999999999</v>
      </c>
      <c r="S97" s="15">
        <v>0.10100000000000001</v>
      </c>
      <c r="T97" s="15">
        <v>0.26900000000000002</v>
      </c>
      <c r="U97" s="15"/>
      <c r="V97" s="30">
        <v>4.7069999999999999</v>
      </c>
      <c r="W97" s="15">
        <v>0.23499999999999999</v>
      </c>
      <c r="X97" s="15">
        <v>0.98799999999999999</v>
      </c>
      <c r="Y97" s="31">
        <v>5.93</v>
      </c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4" t="e">
        <f>Y97*#REF!</f>
        <v>#REF!</v>
      </c>
      <c r="AV97" s="35">
        <v>2.59</v>
      </c>
      <c r="AW97" s="35">
        <f t="shared" si="20"/>
        <v>3.34</v>
      </c>
      <c r="AX97" s="35">
        <v>2.5493548387096769</v>
      </c>
      <c r="AY97" s="39">
        <f t="shared" si="23"/>
        <v>-3.3806451612903228</v>
      </c>
      <c r="BA97" s="36">
        <v>3.1</v>
      </c>
      <c r="BB97" s="35">
        <v>3.17</v>
      </c>
      <c r="BC97" s="35">
        <f t="shared" si="21"/>
        <v>2.76</v>
      </c>
      <c r="BD97" s="36">
        <v>3.42</v>
      </c>
      <c r="BE97" s="35">
        <f t="shared" si="22"/>
        <v>-2.5099999999999998</v>
      </c>
      <c r="BF97" s="36" t="e">
        <f>Y97*#REF!</f>
        <v>#REF!</v>
      </c>
      <c r="BG97" s="36" t="e">
        <f>X97*#REF!</f>
        <v>#REF!</v>
      </c>
    </row>
    <row r="98" spans="1:66" s="36" customFormat="1" ht="15">
      <c r="A98" s="28">
        <f t="shared" si="19"/>
        <v>82</v>
      </c>
      <c r="B98" s="42" t="s">
        <v>92</v>
      </c>
      <c r="C98" s="15">
        <v>0.73699999999999999</v>
      </c>
      <c r="D98" s="15">
        <v>0.47699999999999998</v>
      </c>
      <c r="E98" s="15">
        <v>3.0000000000000001E-3</v>
      </c>
      <c r="F98" s="15"/>
      <c r="G98" s="30">
        <v>0.39500000000000002</v>
      </c>
      <c r="H98" s="15">
        <v>0.104</v>
      </c>
      <c r="I98" s="15">
        <v>0.104</v>
      </c>
      <c r="J98" s="15">
        <v>0.16700000000000001</v>
      </c>
      <c r="K98" s="15"/>
      <c r="L98" s="15">
        <v>0.02</v>
      </c>
      <c r="M98" s="15">
        <v>7.5999999999999998E-2</v>
      </c>
      <c r="N98" s="15">
        <v>0.25</v>
      </c>
      <c r="O98" s="30">
        <v>1.8010000000000002</v>
      </c>
      <c r="P98" s="15">
        <v>0.83699999999999997</v>
      </c>
      <c r="Q98" s="15">
        <v>0.27500000000000002</v>
      </c>
      <c r="R98" s="15">
        <v>0.59199999999999997</v>
      </c>
      <c r="S98" s="15">
        <v>9.7000000000000003E-2</v>
      </c>
      <c r="T98" s="15">
        <v>0.28199999999999997</v>
      </c>
      <c r="U98" s="15"/>
      <c r="V98" s="30">
        <v>4.0209999999999999</v>
      </c>
      <c r="W98" s="15">
        <v>0.20100000000000001</v>
      </c>
      <c r="X98" s="15">
        <v>0.84399999999999997</v>
      </c>
      <c r="Y98" s="31">
        <v>5.07</v>
      </c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4" t="e">
        <f>Y98*#REF!</f>
        <v>#REF!</v>
      </c>
      <c r="AV98" s="35">
        <v>2.58</v>
      </c>
      <c r="AW98" s="35">
        <f t="shared" si="20"/>
        <v>2.4900000000000002</v>
      </c>
      <c r="AX98" s="35">
        <v>2.5324193548387095</v>
      </c>
      <c r="AY98" s="39">
        <f t="shared" si="23"/>
        <v>-2.5375806451612908</v>
      </c>
      <c r="BA98" s="36">
        <v>3.03</v>
      </c>
      <c r="BB98" s="35">
        <v>3.04</v>
      </c>
      <c r="BC98" s="35">
        <f t="shared" si="21"/>
        <v>2.0300000000000002</v>
      </c>
      <c r="BD98" s="36">
        <v>3.13</v>
      </c>
      <c r="BE98" s="35">
        <f t="shared" si="22"/>
        <v>-1.9400000000000004</v>
      </c>
      <c r="BF98" s="36" t="e">
        <f>Y98*#REF!</f>
        <v>#REF!</v>
      </c>
      <c r="BG98" s="36" t="e">
        <f>X98*#REF!</f>
        <v>#REF!</v>
      </c>
    </row>
    <row r="99" spans="1:66" s="36" customFormat="1" ht="15">
      <c r="A99" s="28">
        <f t="shared" si="19"/>
        <v>83</v>
      </c>
      <c r="B99" s="42" t="s">
        <v>93</v>
      </c>
      <c r="C99" s="15">
        <v>0.96099999999999997</v>
      </c>
      <c r="D99" s="15">
        <v>0.46700000000000003</v>
      </c>
      <c r="E99" s="15">
        <v>3.0000000000000001E-3</v>
      </c>
      <c r="F99" s="15"/>
      <c r="G99" s="30">
        <v>0.39400000000000002</v>
      </c>
      <c r="H99" s="15">
        <v>0.104</v>
      </c>
      <c r="I99" s="15">
        <v>0.104</v>
      </c>
      <c r="J99" s="15">
        <v>0.16600000000000001</v>
      </c>
      <c r="K99" s="15"/>
      <c r="L99" s="15">
        <v>0.02</v>
      </c>
      <c r="M99" s="15">
        <v>7.5999999999999998E-2</v>
      </c>
      <c r="N99" s="15">
        <v>0.248</v>
      </c>
      <c r="O99" s="30">
        <v>1.7919999999999998</v>
      </c>
      <c r="P99" s="15">
        <v>0.83299999999999996</v>
      </c>
      <c r="Q99" s="15">
        <v>0.27300000000000002</v>
      </c>
      <c r="R99" s="15">
        <v>0.58899999999999997</v>
      </c>
      <c r="S99" s="15">
        <v>9.7000000000000003E-2</v>
      </c>
      <c r="T99" s="15">
        <v>0.17799999999999999</v>
      </c>
      <c r="U99" s="15"/>
      <c r="V99" s="30">
        <v>4.1189999999999998</v>
      </c>
      <c r="W99" s="15">
        <v>0.20599999999999999</v>
      </c>
      <c r="X99" s="15">
        <v>0.86499999999999999</v>
      </c>
      <c r="Y99" s="31">
        <v>5.19</v>
      </c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4" t="e">
        <f>Y99*#REF!</f>
        <v>#REF!</v>
      </c>
      <c r="AV99" s="35">
        <v>2.5499999999999998</v>
      </c>
      <c r="AW99" s="35">
        <f t="shared" si="20"/>
        <v>2.6400000000000006</v>
      </c>
      <c r="AX99" s="35">
        <v>2.5030645161290321</v>
      </c>
      <c r="AY99" s="39">
        <f t="shared" si="23"/>
        <v>-2.6869354838709683</v>
      </c>
      <c r="BA99" s="36">
        <v>2.94</v>
      </c>
      <c r="BB99" s="35">
        <v>3</v>
      </c>
      <c r="BC99" s="35">
        <f t="shared" si="21"/>
        <v>2.1900000000000004</v>
      </c>
      <c r="BD99" s="36">
        <v>3.08</v>
      </c>
      <c r="BE99" s="35">
        <f t="shared" si="22"/>
        <v>-2.1100000000000003</v>
      </c>
      <c r="BF99" s="36" t="e">
        <f>Y99*#REF!</f>
        <v>#REF!</v>
      </c>
      <c r="BG99" s="36" t="e">
        <f>X99*#REF!</f>
        <v>#REF!</v>
      </c>
    </row>
    <row r="100" spans="1:66" s="36" customFormat="1" ht="15">
      <c r="A100" s="28">
        <f t="shared" si="19"/>
        <v>84</v>
      </c>
      <c r="B100" s="42" t="s">
        <v>94</v>
      </c>
      <c r="C100" s="15">
        <v>0.89600000000000002</v>
      </c>
      <c r="D100" s="15">
        <v>0.56200000000000006</v>
      </c>
      <c r="E100" s="15">
        <v>1E-3</v>
      </c>
      <c r="F100" s="15"/>
      <c r="G100" s="30">
        <v>0.41000000000000003</v>
      </c>
      <c r="H100" s="15">
        <v>0.111</v>
      </c>
      <c r="I100" s="15">
        <v>0.111</v>
      </c>
      <c r="J100" s="15">
        <v>0.16800000000000001</v>
      </c>
      <c r="K100" s="15"/>
      <c r="L100" s="15">
        <v>0.02</v>
      </c>
      <c r="M100" s="15">
        <v>8.3000000000000004E-2</v>
      </c>
      <c r="N100" s="15">
        <v>0.33400000000000002</v>
      </c>
      <c r="O100" s="30">
        <v>1.873</v>
      </c>
      <c r="P100" s="15">
        <v>0.878</v>
      </c>
      <c r="Q100" s="15">
        <v>0.28299999999999997</v>
      </c>
      <c r="R100" s="15">
        <v>0.61299999999999999</v>
      </c>
      <c r="S100" s="15">
        <v>9.9000000000000005E-2</v>
      </c>
      <c r="T100" s="15">
        <v>0.311</v>
      </c>
      <c r="U100" s="15"/>
      <c r="V100" s="30">
        <v>4.47</v>
      </c>
      <c r="W100" s="15">
        <v>0.224</v>
      </c>
      <c r="X100" s="15">
        <v>0.93899999999999995</v>
      </c>
      <c r="Y100" s="31">
        <v>5.63</v>
      </c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4" t="e">
        <f>Y100*#REF!</f>
        <v>#REF!</v>
      </c>
      <c r="AV100" s="35">
        <v>2.48</v>
      </c>
      <c r="AW100" s="35">
        <f t="shared" si="20"/>
        <v>3.15</v>
      </c>
      <c r="AX100" s="35">
        <v>2.4375806451612902</v>
      </c>
      <c r="AY100" s="39">
        <f t="shared" si="23"/>
        <v>-3.1924193548387096</v>
      </c>
      <c r="BA100" s="36">
        <v>3.13</v>
      </c>
      <c r="BB100" s="35">
        <v>3.18</v>
      </c>
      <c r="BC100" s="35">
        <f t="shared" si="21"/>
        <v>2.4499999999999997</v>
      </c>
      <c r="BD100" s="36">
        <v>3.14</v>
      </c>
      <c r="BE100" s="35">
        <f t="shared" si="22"/>
        <v>-2.4899999999999998</v>
      </c>
      <c r="BF100" s="36" t="e">
        <f>Y100*#REF!</f>
        <v>#REF!</v>
      </c>
      <c r="BG100" s="36" t="e">
        <f>X100*#REF!</f>
        <v>#REF!</v>
      </c>
    </row>
    <row r="101" spans="1:66" s="36" customFormat="1" ht="15">
      <c r="A101" s="28">
        <f t="shared" si="19"/>
        <v>85</v>
      </c>
      <c r="B101" s="42" t="s">
        <v>95</v>
      </c>
      <c r="C101" s="15">
        <v>1.0049999999999999</v>
      </c>
      <c r="D101" s="15">
        <v>0.46500000000000002</v>
      </c>
      <c r="E101" s="15">
        <v>2E-3</v>
      </c>
      <c r="F101" s="15"/>
      <c r="G101" s="30">
        <v>0.371</v>
      </c>
      <c r="H101" s="15">
        <v>0.10199999999999999</v>
      </c>
      <c r="I101" s="15">
        <v>0.10199999999999999</v>
      </c>
      <c r="J101" s="15">
        <v>0.14699999999999999</v>
      </c>
      <c r="K101" s="15"/>
      <c r="L101" s="15">
        <v>0.02</v>
      </c>
      <c r="M101" s="15">
        <v>7.3999999999999996E-2</v>
      </c>
      <c r="N101" s="15">
        <v>0.311</v>
      </c>
      <c r="O101" s="30">
        <v>1.5529999999999999</v>
      </c>
      <c r="P101" s="15">
        <v>0.747</v>
      </c>
      <c r="Q101" s="15">
        <v>0.22800000000000001</v>
      </c>
      <c r="R101" s="15">
        <v>0.48899999999999999</v>
      </c>
      <c r="S101" s="15">
        <v>8.8999999999999996E-2</v>
      </c>
      <c r="T101" s="15">
        <v>0.13500000000000001</v>
      </c>
      <c r="U101" s="15"/>
      <c r="V101" s="30">
        <v>3.9159999999999995</v>
      </c>
      <c r="W101" s="15">
        <v>0.19600000000000001</v>
      </c>
      <c r="X101" s="15">
        <v>0.82199999999999995</v>
      </c>
      <c r="Y101" s="31">
        <v>4.93</v>
      </c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4" t="e">
        <f>Y101*#REF!</f>
        <v>#REF!</v>
      </c>
      <c r="AV101" s="35">
        <v>2.36</v>
      </c>
      <c r="AW101" s="35">
        <f t="shared" si="20"/>
        <v>2.57</v>
      </c>
      <c r="AX101" s="35">
        <v>2.3156451612903219</v>
      </c>
      <c r="AY101" s="39">
        <f t="shared" si="23"/>
        <v>-2.6143548387096778</v>
      </c>
      <c r="BA101" s="36">
        <v>2.88</v>
      </c>
      <c r="BB101" s="35">
        <v>2.86</v>
      </c>
      <c r="BC101" s="35">
        <f t="shared" si="21"/>
        <v>2.0699999999999998</v>
      </c>
      <c r="BD101" s="36">
        <v>2.79</v>
      </c>
      <c r="BE101" s="35">
        <f t="shared" si="22"/>
        <v>-2.1399999999999997</v>
      </c>
      <c r="BF101" s="36" t="e">
        <f>Y101*#REF!</f>
        <v>#REF!</v>
      </c>
      <c r="BG101" s="36" t="e">
        <f>X101*#REF!</f>
        <v>#REF!</v>
      </c>
    </row>
    <row r="102" spans="1:66" s="36" customFormat="1" ht="15">
      <c r="A102" s="28">
        <f t="shared" si="19"/>
        <v>86</v>
      </c>
      <c r="B102" s="42" t="s">
        <v>96</v>
      </c>
      <c r="C102" s="15">
        <v>0.79100000000000004</v>
      </c>
      <c r="D102" s="15">
        <v>0.47799999999999998</v>
      </c>
      <c r="E102" s="15">
        <v>3.0000000000000001E-3</v>
      </c>
      <c r="F102" s="15"/>
      <c r="G102" s="30">
        <v>0.39100000000000001</v>
      </c>
      <c r="H102" s="15">
        <v>0.10299999999999999</v>
      </c>
      <c r="I102" s="15">
        <v>0.10299999999999999</v>
      </c>
      <c r="J102" s="15">
        <v>0.16500000000000001</v>
      </c>
      <c r="K102" s="15"/>
      <c r="L102" s="15">
        <v>0.02</v>
      </c>
      <c r="M102" s="15">
        <v>7.4999999999999997E-2</v>
      </c>
      <c r="N102" s="15">
        <v>0.248</v>
      </c>
      <c r="O102" s="30">
        <v>1.79</v>
      </c>
      <c r="P102" s="15">
        <v>0.83099999999999996</v>
      </c>
      <c r="Q102" s="15">
        <v>0.27300000000000002</v>
      </c>
      <c r="R102" s="15">
        <v>0.58899999999999997</v>
      </c>
      <c r="S102" s="15">
        <v>9.7000000000000003E-2</v>
      </c>
      <c r="T102" s="15">
        <v>6.2E-2</v>
      </c>
      <c r="U102" s="15"/>
      <c r="V102" s="30">
        <v>3.8380000000000001</v>
      </c>
      <c r="W102" s="15">
        <v>0.192</v>
      </c>
      <c r="X102" s="15">
        <v>0.80600000000000005</v>
      </c>
      <c r="Y102" s="31">
        <v>4.84</v>
      </c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4" t="e">
        <f>Y102*#REF!</f>
        <v>#REF!</v>
      </c>
      <c r="AV102" s="35">
        <v>2.25</v>
      </c>
      <c r="AW102" s="35">
        <f t="shared" si="20"/>
        <v>2.59</v>
      </c>
      <c r="AX102" s="35">
        <v>2.2174193548387096</v>
      </c>
      <c r="AY102" s="39">
        <f t="shared" si="23"/>
        <v>-2.6225806451612903</v>
      </c>
      <c r="BA102" s="36">
        <v>2.68</v>
      </c>
      <c r="BB102" s="35">
        <v>2.73</v>
      </c>
      <c r="BC102" s="35">
        <f t="shared" si="21"/>
        <v>2.11</v>
      </c>
      <c r="BD102" s="36">
        <v>2.79</v>
      </c>
      <c r="BE102" s="35">
        <f t="shared" si="22"/>
        <v>-2.0499999999999998</v>
      </c>
      <c r="BF102" s="36" t="e">
        <f>Y102*#REF!</f>
        <v>#REF!</v>
      </c>
      <c r="BG102" s="36" t="e">
        <f>X102*#REF!</f>
        <v>#REF!</v>
      </c>
    </row>
    <row r="103" spans="1:66" s="36" customFormat="1" ht="15">
      <c r="A103" s="28">
        <f t="shared" si="19"/>
        <v>87</v>
      </c>
      <c r="B103" s="42" t="s">
        <v>97</v>
      </c>
      <c r="C103" s="15">
        <v>1.1739999999999999</v>
      </c>
      <c r="D103" s="15">
        <v>0.51500000000000001</v>
      </c>
      <c r="E103" s="15">
        <v>3.0000000000000001E-3</v>
      </c>
      <c r="F103" s="15"/>
      <c r="G103" s="30">
        <v>0.42500000000000004</v>
      </c>
      <c r="H103" s="15">
        <v>0.11899999999999999</v>
      </c>
      <c r="I103" s="15">
        <v>0.11899999999999999</v>
      </c>
      <c r="J103" s="15">
        <v>0.16700000000000001</v>
      </c>
      <c r="K103" s="15"/>
      <c r="L103" s="15">
        <v>0.02</v>
      </c>
      <c r="M103" s="15">
        <v>8.3000000000000004E-2</v>
      </c>
      <c r="N103" s="15">
        <v>0.33400000000000002</v>
      </c>
      <c r="O103" s="30">
        <v>1.6990000000000001</v>
      </c>
      <c r="P103" s="15">
        <v>0.72499999999999998</v>
      </c>
      <c r="Q103" s="15">
        <v>0.25800000000000001</v>
      </c>
      <c r="R103" s="15">
        <v>0.61699999999999999</v>
      </c>
      <c r="S103" s="15">
        <v>9.9000000000000005E-2</v>
      </c>
      <c r="T103" s="15">
        <v>0.27</v>
      </c>
      <c r="U103" s="15"/>
      <c r="V103" s="30">
        <v>4.5030000000000001</v>
      </c>
      <c r="W103" s="15">
        <v>0.22500000000000001</v>
      </c>
      <c r="X103" s="15">
        <v>0.94599999999999995</v>
      </c>
      <c r="Y103" s="31">
        <v>5.67</v>
      </c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4" t="e">
        <f>Y103*#REF!</f>
        <v>#REF!</v>
      </c>
      <c r="AV103" s="35">
        <v>2.59</v>
      </c>
      <c r="AW103" s="35">
        <f t="shared" si="20"/>
        <v>3.08</v>
      </c>
      <c r="AX103" s="35">
        <v>2.540322580645161</v>
      </c>
      <c r="AY103" s="39">
        <f t="shared" si="23"/>
        <v>-3.1296774193548389</v>
      </c>
      <c r="BA103" s="36">
        <v>3.21</v>
      </c>
      <c r="BB103" s="35">
        <v>3.06</v>
      </c>
      <c r="BC103" s="35">
        <f t="shared" si="21"/>
        <v>2.61</v>
      </c>
      <c r="BD103" s="36">
        <v>3.37</v>
      </c>
      <c r="BE103" s="35">
        <f t="shared" si="22"/>
        <v>-2.2999999999999998</v>
      </c>
      <c r="BF103" s="36" t="e">
        <f>Y103*#REF!</f>
        <v>#REF!</v>
      </c>
      <c r="BG103" s="36" t="e">
        <f>X103*#REF!</f>
        <v>#REF!</v>
      </c>
    </row>
    <row r="104" spans="1:66" s="36" customFormat="1" ht="15">
      <c r="A104" s="28">
        <f t="shared" si="19"/>
        <v>88</v>
      </c>
      <c r="B104" s="42" t="s">
        <v>98</v>
      </c>
      <c r="C104" s="15">
        <v>0.77</v>
      </c>
      <c r="D104" s="15">
        <v>0.245</v>
      </c>
      <c r="E104" s="15">
        <v>6.0000000000000001E-3</v>
      </c>
      <c r="F104" s="15"/>
      <c r="G104" s="30">
        <v>0.34100000000000003</v>
      </c>
      <c r="H104" s="15">
        <v>8.4000000000000005E-2</v>
      </c>
      <c r="I104" s="15">
        <v>8.4000000000000005E-2</v>
      </c>
      <c r="J104" s="15">
        <v>0.153</v>
      </c>
      <c r="K104" s="15"/>
      <c r="L104" s="15">
        <v>0.02</v>
      </c>
      <c r="M104" s="15">
        <v>2.8000000000000001E-2</v>
      </c>
      <c r="N104" s="15">
        <v>0.246</v>
      </c>
      <c r="O104" s="30">
        <v>1.738</v>
      </c>
      <c r="P104" s="15">
        <v>0.70399999999999996</v>
      </c>
      <c r="Q104" s="15">
        <v>0.629</v>
      </c>
      <c r="R104" s="15">
        <v>0.32200000000000001</v>
      </c>
      <c r="S104" s="15">
        <v>8.3000000000000004E-2</v>
      </c>
      <c r="T104" s="15">
        <v>0.504</v>
      </c>
      <c r="U104" s="15"/>
      <c r="V104" s="30">
        <v>3.8780000000000001</v>
      </c>
      <c r="W104" s="15">
        <v>0.19400000000000001</v>
      </c>
      <c r="X104" s="15">
        <v>0.81399999999999995</v>
      </c>
      <c r="Y104" s="31">
        <v>4.8899999999999997</v>
      </c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4" t="e">
        <f>Y104*#REF!</f>
        <v>#REF!</v>
      </c>
      <c r="AV104" s="35">
        <v>2.33</v>
      </c>
      <c r="AW104" s="35">
        <f t="shared" si="20"/>
        <v>2.5599999999999996</v>
      </c>
      <c r="AX104" s="35">
        <v>2.2930645161290326</v>
      </c>
      <c r="AY104" s="39">
        <f t="shared" si="23"/>
        <v>-2.5969354838709671</v>
      </c>
      <c r="BA104" s="36">
        <v>3.5</v>
      </c>
      <c r="BB104" s="35">
        <v>3.21</v>
      </c>
      <c r="BC104" s="35">
        <f t="shared" si="21"/>
        <v>1.6799999999999997</v>
      </c>
      <c r="BD104" s="36">
        <v>3.08</v>
      </c>
      <c r="BE104" s="35">
        <f t="shared" si="22"/>
        <v>-1.8099999999999996</v>
      </c>
      <c r="BF104" s="36" t="e">
        <f>Y104*#REF!</f>
        <v>#REF!</v>
      </c>
      <c r="BG104" s="36" t="e">
        <f>X104*#REF!</f>
        <v>#REF!</v>
      </c>
    </row>
    <row r="105" spans="1:66" s="36" customFormat="1" ht="15">
      <c r="A105" s="28">
        <f t="shared" si="19"/>
        <v>89</v>
      </c>
      <c r="B105" s="42" t="s">
        <v>99</v>
      </c>
      <c r="C105" s="15">
        <v>0.84299999999999997</v>
      </c>
      <c r="D105" s="15">
        <v>0.19600000000000001</v>
      </c>
      <c r="E105" s="15">
        <v>6.0000000000000001E-3</v>
      </c>
      <c r="F105" s="15"/>
      <c r="G105" s="30">
        <v>0.32800000000000007</v>
      </c>
      <c r="H105" s="15">
        <v>6.9000000000000006E-2</v>
      </c>
      <c r="I105" s="15">
        <v>6.9000000000000006E-2</v>
      </c>
      <c r="J105" s="15">
        <v>0.17</v>
      </c>
      <c r="K105" s="15"/>
      <c r="L105" s="15">
        <v>0.02</v>
      </c>
      <c r="M105" s="15">
        <v>2.5999999999999999E-2</v>
      </c>
      <c r="N105" s="15">
        <v>0.217</v>
      </c>
      <c r="O105" s="30">
        <v>1.1509999999999998</v>
      </c>
      <c r="P105" s="15">
        <v>0.61</v>
      </c>
      <c r="Q105" s="15">
        <v>0.28599999999999998</v>
      </c>
      <c r="R105" s="15">
        <v>0.188</v>
      </c>
      <c r="S105" s="15">
        <v>6.7000000000000004E-2</v>
      </c>
      <c r="T105" s="15">
        <v>0.55500000000000005</v>
      </c>
      <c r="U105" s="15"/>
      <c r="V105" s="30">
        <v>3.3220000000000001</v>
      </c>
      <c r="W105" s="15">
        <v>0.16600000000000001</v>
      </c>
      <c r="X105" s="15">
        <v>0.69799999999999995</v>
      </c>
      <c r="Y105" s="31">
        <v>4.1900000000000004</v>
      </c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4" t="e">
        <f>Y105*#REF!</f>
        <v>#REF!</v>
      </c>
      <c r="AV105" s="35">
        <v>2.61</v>
      </c>
      <c r="AW105" s="35">
        <f t="shared" si="20"/>
        <v>1.5800000000000005</v>
      </c>
      <c r="AX105" s="35">
        <v>2.568548387096774</v>
      </c>
      <c r="AY105" s="39">
        <f t="shared" si="23"/>
        <v>-1.6214516129032264</v>
      </c>
      <c r="BA105" s="36">
        <v>3.72</v>
      </c>
      <c r="BB105" s="35">
        <v>3.38</v>
      </c>
      <c r="BC105" s="35">
        <f t="shared" si="21"/>
        <v>0.8100000000000005</v>
      </c>
      <c r="BD105" s="36">
        <v>3.22</v>
      </c>
      <c r="BE105" s="35">
        <f t="shared" si="22"/>
        <v>-0.9700000000000002</v>
      </c>
      <c r="BF105" s="36" t="e">
        <f>Y105*#REF!</f>
        <v>#REF!</v>
      </c>
      <c r="BG105" s="36" t="e">
        <f>X105*#REF!</f>
        <v>#REF!</v>
      </c>
    </row>
    <row r="106" spans="1:66" s="36" customFormat="1" ht="15">
      <c r="A106" s="28">
        <f t="shared" si="19"/>
        <v>90</v>
      </c>
      <c r="B106" s="42" t="s">
        <v>116</v>
      </c>
      <c r="C106" s="15">
        <v>1.107</v>
      </c>
      <c r="D106" s="15">
        <v>0.39500000000000002</v>
      </c>
      <c r="E106" s="15">
        <v>0</v>
      </c>
      <c r="F106" s="15"/>
      <c r="G106" s="30">
        <v>0.36</v>
      </c>
      <c r="H106" s="15">
        <v>9.8000000000000004E-2</v>
      </c>
      <c r="I106" s="15">
        <v>9.8000000000000004E-2</v>
      </c>
      <c r="J106" s="15">
        <v>0.14399999999999999</v>
      </c>
      <c r="K106" s="15"/>
      <c r="L106" s="15">
        <v>0.02</v>
      </c>
      <c r="M106" s="15">
        <v>0.08</v>
      </c>
      <c r="N106" s="15">
        <v>0.38700000000000001</v>
      </c>
      <c r="O106" s="30">
        <v>1.7850000000000001</v>
      </c>
      <c r="P106" s="15">
        <v>0.54100000000000004</v>
      </c>
      <c r="Q106" s="15">
        <v>0.58699999999999997</v>
      </c>
      <c r="R106" s="15">
        <v>0.55300000000000005</v>
      </c>
      <c r="S106" s="15">
        <v>0.104</v>
      </c>
      <c r="T106" s="15">
        <v>0.221</v>
      </c>
      <c r="U106" s="15"/>
      <c r="V106" s="30">
        <v>4.3350000000000009</v>
      </c>
      <c r="W106" s="15">
        <v>0.217</v>
      </c>
      <c r="X106" s="15">
        <v>0.91</v>
      </c>
      <c r="Y106" s="31">
        <v>5.46</v>
      </c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4" t="e">
        <f>Y106*#REF!</f>
        <v>#REF!</v>
      </c>
      <c r="AV106" s="35">
        <v>2.41</v>
      </c>
      <c r="AW106" s="35">
        <f t="shared" si="20"/>
        <v>3.05</v>
      </c>
      <c r="AX106" s="35">
        <v>2.3732258064516127</v>
      </c>
      <c r="AY106" s="39">
        <f t="shared" si="23"/>
        <v>-3.0867741935483872</v>
      </c>
      <c r="BA106" s="36">
        <v>2.98</v>
      </c>
      <c r="BB106" s="35">
        <v>3.04</v>
      </c>
      <c r="BC106" s="35">
        <f t="shared" si="21"/>
        <v>2.42</v>
      </c>
      <c r="BD106" s="36">
        <v>3.17</v>
      </c>
      <c r="BE106" s="35">
        <f t="shared" si="22"/>
        <v>-2.29</v>
      </c>
      <c r="BF106" s="36" t="e">
        <f>Y106*#REF!</f>
        <v>#REF!</v>
      </c>
      <c r="BG106" s="36" t="e">
        <f>X106*#REF!</f>
        <v>#REF!</v>
      </c>
    </row>
    <row r="107" spans="1:66" s="36" customFormat="1" ht="15">
      <c r="A107" s="28">
        <f t="shared" si="19"/>
        <v>91</v>
      </c>
      <c r="B107" s="42" t="s">
        <v>117</v>
      </c>
      <c r="C107" s="15">
        <v>0.60099999999999998</v>
      </c>
      <c r="D107" s="15">
        <v>0.51300000000000001</v>
      </c>
      <c r="E107" s="15">
        <v>2E-3</v>
      </c>
      <c r="F107" s="15"/>
      <c r="G107" s="30">
        <v>0.35300000000000004</v>
      </c>
      <c r="H107" s="15">
        <v>0.10100000000000001</v>
      </c>
      <c r="I107" s="15">
        <v>0.10100000000000001</v>
      </c>
      <c r="J107" s="15">
        <v>0.13100000000000001</v>
      </c>
      <c r="K107" s="15"/>
      <c r="L107" s="15">
        <v>0.02</v>
      </c>
      <c r="M107" s="15">
        <v>7.3999999999999996E-2</v>
      </c>
      <c r="N107" s="15">
        <v>0.33400000000000002</v>
      </c>
      <c r="O107" s="30">
        <v>1.59</v>
      </c>
      <c r="P107" s="15">
        <v>0.628</v>
      </c>
      <c r="Q107" s="15">
        <v>0.25600000000000001</v>
      </c>
      <c r="R107" s="15">
        <v>0.60699999999999998</v>
      </c>
      <c r="S107" s="15">
        <v>9.9000000000000005E-2</v>
      </c>
      <c r="T107" s="15">
        <v>0.20100000000000001</v>
      </c>
      <c r="U107" s="15"/>
      <c r="V107" s="30">
        <v>3.6680000000000001</v>
      </c>
      <c r="W107" s="15">
        <v>0.183</v>
      </c>
      <c r="X107" s="15">
        <v>0.77</v>
      </c>
      <c r="Y107" s="31">
        <v>4.62</v>
      </c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4" t="e">
        <f>Y107*#REF!</f>
        <v>#REF!</v>
      </c>
      <c r="AV107" s="35">
        <v>2.21</v>
      </c>
      <c r="AW107" s="35">
        <f t="shared" si="20"/>
        <v>2.41</v>
      </c>
      <c r="AX107" s="35">
        <v>2.1733870967741931</v>
      </c>
      <c r="AY107" s="39">
        <f t="shared" si="23"/>
        <v>-2.446612903225807</v>
      </c>
      <c r="BA107" s="36">
        <v>2.72</v>
      </c>
      <c r="BB107" s="35">
        <v>2.67</v>
      </c>
      <c r="BC107" s="35">
        <f t="shared" si="21"/>
        <v>1.9500000000000002</v>
      </c>
      <c r="BD107" s="36">
        <v>2.5</v>
      </c>
      <c r="BE107" s="35">
        <f t="shared" si="22"/>
        <v>-2.12</v>
      </c>
      <c r="BF107" s="36" t="e">
        <f>Y107*#REF!</f>
        <v>#REF!</v>
      </c>
      <c r="BG107" s="36" t="e">
        <f>X107*#REF!</f>
        <v>#REF!</v>
      </c>
    </row>
    <row r="108" spans="1:66" s="36" customFormat="1" ht="15">
      <c r="A108" s="28">
        <f t="shared" si="19"/>
        <v>92</v>
      </c>
      <c r="B108" s="42" t="s">
        <v>100</v>
      </c>
      <c r="C108" s="15">
        <v>0.58099999999999996</v>
      </c>
      <c r="D108" s="15">
        <v>0.45200000000000001</v>
      </c>
      <c r="E108" s="15">
        <v>7.0000000000000001E-3</v>
      </c>
      <c r="F108" s="15"/>
      <c r="G108" s="30">
        <v>0.33</v>
      </c>
      <c r="H108" s="15">
        <v>9.0999999999999998E-2</v>
      </c>
      <c r="I108" s="15">
        <v>9.0999999999999998E-2</v>
      </c>
      <c r="J108" s="15">
        <v>0.128</v>
      </c>
      <c r="K108" s="15"/>
      <c r="L108" s="15">
        <v>0.02</v>
      </c>
      <c r="M108" s="15">
        <v>7.9000000000000001E-2</v>
      </c>
      <c r="N108" s="15">
        <v>0.246</v>
      </c>
      <c r="O108" s="30">
        <v>1.9380000000000002</v>
      </c>
      <c r="P108" s="15">
        <v>0.60399999999999998</v>
      </c>
      <c r="Q108" s="15">
        <v>0.66900000000000004</v>
      </c>
      <c r="R108" s="15">
        <v>0.56000000000000005</v>
      </c>
      <c r="S108" s="15">
        <v>0.105</v>
      </c>
      <c r="T108" s="15">
        <v>0.112</v>
      </c>
      <c r="U108" s="15"/>
      <c r="V108" s="30">
        <v>3.7450000000000001</v>
      </c>
      <c r="W108" s="15">
        <v>0.187</v>
      </c>
      <c r="X108" s="15">
        <v>0.78600000000000003</v>
      </c>
      <c r="Y108" s="31">
        <v>4.72</v>
      </c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4" t="e">
        <f>Y108*#REF!</f>
        <v>#REF!</v>
      </c>
      <c r="AV108" s="35">
        <v>2.16</v>
      </c>
      <c r="AW108" s="35">
        <f t="shared" si="20"/>
        <v>2.5599999999999996</v>
      </c>
      <c r="AX108" s="35">
        <v>2.1158064516129031</v>
      </c>
      <c r="AY108" s="39">
        <f t="shared" si="23"/>
        <v>-2.6041935483870966</v>
      </c>
      <c r="BA108" s="36">
        <v>2.82</v>
      </c>
      <c r="BB108" s="35">
        <v>2.83</v>
      </c>
      <c r="BC108" s="35">
        <f t="shared" si="21"/>
        <v>1.8899999999999997</v>
      </c>
      <c r="BD108" s="36">
        <v>2.74</v>
      </c>
      <c r="BE108" s="35">
        <f t="shared" si="22"/>
        <v>-1.9799999999999995</v>
      </c>
      <c r="BF108" s="36" t="e">
        <f>Y108*#REF!</f>
        <v>#REF!</v>
      </c>
      <c r="BG108" s="36" t="e">
        <f>X108*#REF!</f>
        <v>#REF!</v>
      </c>
    </row>
    <row r="109" spans="1:66" s="36" customFormat="1" ht="15">
      <c r="A109" s="28">
        <f t="shared" si="19"/>
        <v>93</v>
      </c>
      <c r="B109" s="42" t="s">
        <v>172</v>
      </c>
      <c r="C109" s="15">
        <v>0.54100000000000004</v>
      </c>
      <c r="D109" s="15">
        <v>0.51600000000000001</v>
      </c>
      <c r="E109" s="15">
        <v>6.0000000000000001E-3</v>
      </c>
      <c r="F109" s="15"/>
      <c r="G109" s="30">
        <v>0.33600000000000002</v>
      </c>
      <c r="H109" s="15">
        <v>9.1999999999999998E-2</v>
      </c>
      <c r="I109" s="15">
        <v>9.1999999999999998E-2</v>
      </c>
      <c r="J109" s="15">
        <v>0.13200000000000001</v>
      </c>
      <c r="K109" s="15"/>
      <c r="L109" s="15">
        <v>0.02</v>
      </c>
      <c r="M109" s="15">
        <v>8.3000000000000004E-2</v>
      </c>
      <c r="N109" s="15">
        <v>0.34599999999999997</v>
      </c>
      <c r="O109" s="30">
        <v>1.5680000000000001</v>
      </c>
      <c r="P109" s="15">
        <v>0.61399999999999999</v>
      </c>
      <c r="Q109" s="15">
        <v>0.28999999999999998</v>
      </c>
      <c r="R109" s="15">
        <v>0.56799999999999995</v>
      </c>
      <c r="S109" s="15">
        <v>9.6000000000000002E-2</v>
      </c>
      <c r="T109" s="15">
        <v>0.433</v>
      </c>
      <c r="U109" s="15"/>
      <c r="V109" s="30">
        <v>3.8289999999999997</v>
      </c>
      <c r="W109" s="15">
        <v>0.191</v>
      </c>
      <c r="X109" s="15">
        <v>0.80400000000000005</v>
      </c>
      <c r="Y109" s="31">
        <v>4.82</v>
      </c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4" t="e">
        <f>Y109*#REF!</f>
        <v>#REF!</v>
      </c>
      <c r="AV109" s="35">
        <v>2.2400000000000002</v>
      </c>
      <c r="AW109" s="35">
        <f t="shared" si="20"/>
        <v>2.58</v>
      </c>
      <c r="AX109" s="35">
        <v>2.2061290322580644</v>
      </c>
      <c r="AY109" s="39">
        <f t="shared" si="23"/>
        <v>-2.6138709677419358</v>
      </c>
      <c r="BA109" s="36">
        <v>2.76</v>
      </c>
      <c r="BB109" s="35">
        <v>2.69</v>
      </c>
      <c r="BC109" s="35">
        <f t="shared" si="21"/>
        <v>2.1300000000000003</v>
      </c>
      <c r="BD109" s="36">
        <v>2.5099999999999998</v>
      </c>
      <c r="BE109" s="35">
        <f t="shared" si="22"/>
        <v>-2.3100000000000005</v>
      </c>
      <c r="BF109" s="36" t="e">
        <f>Y109*#REF!</f>
        <v>#REF!</v>
      </c>
      <c r="BG109" s="36" t="e">
        <f>X109*#REF!</f>
        <v>#REF!</v>
      </c>
      <c r="BN109" s="43" t="e">
        <f>AU109</f>
        <v>#REF!</v>
      </c>
    </row>
    <row r="110" spans="1:66" s="36" customFormat="1" ht="15">
      <c r="A110" s="28">
        <f t="shared" si="19"/>
        <v>94</v>
      </c>
      <c r="B110" s="42" t="s">
        <v>173</v>
      </c>
      <c r="C110" s="15">
        <v>0.85899999999999999</v>
      </c>
      <c r="D110" s="15">
        <v>0</v>
      </c>
      <c r="E110" s="15">
        <v>0</v>
      </c>
      <c r="F110" s="15"/>
      <c r="G110" s="30">
        <v>0.31900000000000001</v>
      </c>
      <c r="H110" s="15">
        <v>0.108</v>
      </c>
      <c r="I110" s="15">
        <v>0.108</v>
      </c>
      <c r="J110" s="15">
        <v>8.3000000000000004E-2</v>
      </c>
      <c r="K110" s="15"/>
      <c r="L110" s="15">
        <v>0.02</v>
      </c>
      <c r="M110" s="15">
        <v>4.7E-2</v>
      </c>
      <c r="N110" s="15">
        <v>1.0920000000000001</v>
      </c>
      <c r="O110" s="30">
        <v>1.4869999999999999</v>
      </c>
      <c r="P110" s="15">
        <v>0.42099999999999999</v>
      </c>
      <c r="Q110" s="15">
        <v>0.999</v>
      </c>
      <c r="R110" s="15">
        <v>0</v>
      </c>
      <c r="S110" s="15">
        <v>6.7000000000000004E-2</v>
      </c>
      <c r="T110" s="15">
        <v>0.122</v>
      </c>
      <c r="U110" s="15"/>
      <c r="V110" s="30">
        <v>3.9259999999999997</v>
      </c>
      <c r="W110" s="15">
        <v>0.19600000000000001</v>
      </c>
      <c r="X110" s="15">
        <v>0.82399999999999995</v>
      </c>
      <c r="Y110" s="31">
        <v>4.95</v>
      </c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4" t="e">
        <f>Y110*#REF!</f>
        <v>#REF!</v>
      </c>
      <c r="AV110" s="35">
        <v>2.5499999999999998</v>
      </c>
      <c r="AW110" s="35">
        <f t="shared" si="20"/>
        <v>2.4000000000000004</v>
      </c>
      <c r="AX110" s="35">
        <v>2.5087096774193536</v>
      </c>
      <c r="AY110" s="39">
        <f t="shared" si="23"/>
        <v>-2.4412903225806466</v>
      </c>
      <c r="BA110" s="36">
        <v>3.05</v>
      </c>
      <c r="BB110" s="35">
        <v>2.84</v>
      </c>
      <c r="BC110" s="35">
        <f t="shared" si="21"/>
        <v>2.1100000000000003</v>
      </c>
      <c r="BD110" s="36">
        <v>2.81</v>
      </c>
      <c r="BE110" s="35">
        <f t="shared" si="22"/>
        <v>-2.14</v>
      </c>
      <c r="BF110" s="36" t="e">
        <f>Y110*#REF!</f>
        <v>#REF!</v>
      </c>
      <c r="BG110" s="36" t="e">
        <f>X110*#REF!</f>
        <v>#REF!</v>
      </c>
    </row>
    <row r="111" spans="1:66" s="36" customFormat="1" ht="15">
      <c r="A111" s="28">
        <f t="shared" si="19"/>
        <v>95</v>
      </c>
      <c r="B111" s="42" t="s">
        <v>174</v>
      </c>
      <c r="C111" s="15">
        <v>0.48399999999999999</v>
      </c>
      <c r="D111" s="15">
        <v>0.55700000000000005</v>
      </c>
      <c r="E111" s="15">
        <v>8.0000000000000002E-3</v>
      </c>
      <c r="F111" s="15"/>
      <c r="G111" s="30">
        <v>0.307</v>
      </c>
      <c r="H111" s="15">
        <v>8.7999999999999995E-2</v>
      </c>
      <c r="I111" s="15">
        <v>8.7999999999999995E-2</v>
      </c>
      <c r="J111" s="15">
        <v>0.111</v>
      </c>
      <c r="K111" s="15"/>
      <c r="L111" s="15">
        <v>0.02</v>
      </c>
      <c r="M111" s="15">
        <v>7.5999999999999998E-2</v>
      </c>
      <c r="N111" s="15">
        <v>0.248</v>
      </c>
      <c r="O111" s="30">
        <v>1.5170000000000001</v>
      </c>
      <c r="P111" s="15">
        <v>0.57499999999999996</v>
      </c>
      <c r="Q111" s="15">
        <v>0.29899999999999999</v>
      </c>
      <c r="R111" s="15">
        <v>0.54900000000000004</v>
      </c>
      <c r="S111" s="15">
        <v>9.4E-2</v>
      </c>
      <c r="T111" s="15">
        <v>0.09</v>
      </c>
      <c r="U111" s="15"/>
      <c r="V111" s="30">
        <v>3.2869999999999999</v>
      </c>
      <c r="W111" s="15">
        <v>0.16400000000000001</v>
      </c>
      <c r="X111" s="15">
        <v>0.69</v>
      </c>
      <c r="Y111" s="31">
        <v>4.1399999999999997</v>
      </c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4" t="e">
        <f>Y111*#REF!</f>
        <v>#REF!</v>
      </c>
      <c r="AV111" s="35">
        <v>2.13</v>
      </c>
      <c r="AW111" s="35">
        <f t="shared" si="20"/>
        <v>2.0099999999999998</v>
      </c>
      <c r="AX111" s="35">
        <v>2.0909677419354842</v>
      </c>
      <c r="AY111" s="39">
        <f t="shared" si="23"/>
        <v>-2.0490322580645155</v>
      </c>
      <c r="BA111" s="36">
        <v>2.5</v>
      </c>
      <c r="BB111" s="35">
        <v>2.4900000000000002</v>
      </c>
      <c r="BC111" s="35">
        <f t="shared" si="21"/>
        <v>1.6499999999999995</v>
      </c>
      <c r="BD111" s="36">
        <v>2.44</v>
      </c>
      <c r="BE111" s="35">
        <f t="shared" si="22"/>
        <v>-1.6999999999999997</v>
      </c>
      <c r="BF111" s="36" t="e">
        <f>Y111*#REF!</f>
        <v>#REF!</v>
      </c>
      <c r="BG111" s="36" t="e">
        <f>X111*#REF!</f>
        <v>#REF!</v>
      </c>
    </row>
    <row r="112" spans="1:66" s="36" customFormat="1" ht="15">
      <c r="A112" s="28">
        <f t="shared" si="19"/>
        <v>96</v>
      </c>
      <c r="B112" s="42" t="s">
        <v>175</v>
      </c>
      <c r="C112" s="15">
        <v>1.6419999999999999</v>
      </c>
      <c r="D112" s="15">
        <v>0.47199999999999998</v>
      </c>
      <c r="E112" s="15">
        <v>5.0000000000000001E-3</v>
      </c>
      <c r="F112" s="15"/>
      <c r="G112" s="30">
        <v>0.28500000000000003</v>
      </c>
      <c r="H112" s="15">
        <v>7.6999999999999999E-2</v>
      </c>
      <c r="I112" s="15">
        <v>7.6999999999999999E-2</v>
      </c>
      <c r="J112" s="15">
        <v>0.111</v>
      </c>
      <c r="K112" s="15"/>
      <c r="L112" s="15">
        <v>0.02</v>
      </c>
      <c r="M112" s="15">
        <v>0.08</v>
      </c>
      <c r="N112" s="15">
        <v>0.25</v>
      </c>
      <c r="O112" s="30">
        <v>1.6759999999999999</v>
      </c>
      <c r="P112" s="15">
        <v>0.47799999999999998</v>
      </c>
      <c r="Q112" s="15">
        <v>0.61599999999999999</v>
      </c>
      <c r="R112" s="15">
        <v>0.48399999999999999</v>
      </c>
      <c r="S112" s="15">
        <v>9.8000000000000004E-2</v>
      </c>
      <c r="T112" s="15">
        <v>0.14899999999999999</v>
      </c>
      <c r="U112" s="15"/>
      <c r="V112" s="30">
        <v>4.5590000000000002</v>
      </c>
      <c r="W112" s="15">
        <v>0.22800000000000001</v>
      </c>
      <c r="X112" s="15">
        <v>0.95699999999999996</v>
      </c>
      <c r="Y112" s="31">
        <v>5.74</v>
      </c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4" t="e">
        <f>Y112*#REF!</f>
        <v>#REF!</v>
      </c>
      <c r="AV112" s="35">
        <v>2.4900000000000002</v>
      </c>
      <c r="AW112" s="35">
        <f t="shared" si="20"/>
        <v>3.25</v>
      </c>
      <c r="AX112" s="35">
        <v>2.4454838709677409</v>
      </c>
      <c r="AY112" s="39">
        <f t="shared" si="23"/>
        <v>-3.2945161290322593</v>
      </c>
      <c r="BA112" s="36">
        <v>3.24</v>
      </c>
      <c r="BB112" s="35">
        <v>3.1</v>
      </c>
      <c r="BC112" s="35">
        <f t="shared" si="21"/>
        <v>2.64</v>
      </c>
      <c r="BD112" s="36">
        <v>3.12</v>
      </c>
      <c r="BE112" s="35">
        <f t="shared" si="22"/>
        <v>-2.62</v>
      </c>
      <c r="BF112" s="36" t="e">
        <f>Y112*#REF!</f>
        <v>#REF!</v>
      </c>
      <c r="BG112" s="36" t="e">
        <f>X112*#REF!</f>
        <v>#REF!</v>
      </c>
    </row>
    <row r="113" spans="1:59" s="36" customFormat="1" ht="15">
      <c r="A113" s="28">
        <f t="shared" si="19"/>
        <v>97</v>
      </c>
      <c r="B113" s="42" t="s">
        <v>176</v>
      </c>
      <c r="C113" s="15">
        <v>0.55000000000000004</v>
      </c>
      <c r="D113" s="15">
        <v>0.49199999999999999</v>
      </c>
      <c r="E113" s="15">
        <v>7.0000000000000001E-3</v>
      </c>
      <c r="F113" s="15"/>
      <c r="G113" s="30">
        <v>0.34800000000000003</v>
      </c>
      <c r="H113" s="15">
        <v>9.9000000000000005E-2</v>
      </c>
      <c r="I113" s="15">
        <v>9.9000000000000005E-2</v>
      </c>
      <c r="J113" s="15">
        <v>0.13</v>
      </c>
      <c r="K113" s="15"/>
      <c r="L113" s="15">
        <v>0.02</v>
      </c>
      <c r="M113" s="15">
        <v>0.09</v>
      </c>
      <c r="N113" s="15">
        <v>0.36499999999999999</v>
      </c>
      <c r="O113" s="30">
        <v>1.4609999999999999</v>
      </c>
      <c r="P113" s="15">
        <v>0.60399999999999998</v>
      </c>
      <c r="Q113" s="15">
        <v>0.23</v>
      </c>
      <c r="R113" s="15">
        <v>0.53400000000000003</v>
      </c>
      <c r="S113" s="15">
        <v>9.2999999999999999E-2</v>
      </c>
      <c r="T113" s="15">
        <v>0.107</v>
      </c>
      <c r="U113" s="15"/>
      <c r="V113" s="30">
        <v>3.42</v>
      </c>
      <c r="W113" s="15">
        <v>0.17100000000000001</v>
      </c>
      <c r="X113" s="15">
        <v>0.71799999999999997</v>
      </c>
      <c r="Y113" s="31">
        <v>4.3099999999999996</v>
      </c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4" t="e">
        <f>Y113*#REF!</f>
        <v>#REF!</v>
      </c>
      <c r="AV113" s="35">
        <v>2.2599999999999998</v>
      </c>
      <c r="AW113" s="35">
        <f t="shared" si="20"/>
        <v>2.0499999999999998</v>
      </c>
      <c r="AX113" s="35">
        <v>2.2174193548387096</v>
      </c>
      <c r="AY113" s="39">
        <f t="shared" si="23"/>
        <v>-2.0925806451612901</v>
      </c>
      <c r="BA113" s="36">
        <v>2.73</v>
      </c>
      <c r="BB113" s="35">
        <v>2.73</v>
      </c>
      <c r="BC113" s="35">
        <f t="shared" si="21"/>
        <v>1.5799999999999996</v>
      </c>
      <c r="BD113" s="36">
        <v>2.54</v>
      </c>
      <c r="BE113" s="35">
        <f t="shared" si="22"/>
        <v>-1.7699999999999996</v>
      </c>
      <c r="BF113" s="36" t="e">
        <f>Y113*#REF!</f>
        <v>#REF!</v>
      </c>
      <c r="BG113" s="36" t="e">
        <f>X113*#REF!</f>
        <v>#REF!</v>
      </c>
    </row>
    <row r="114" spans="1:59" s="36" customFormat="1" ht="15">
      <c r="A114" s="28">
        <f t="shared" si="19"/>
        <v>98</v>
      </c>
      <c r="B114" s="42" t="s">
        <v>177</v>
      </c>
      <c r="C114" s="15">
        <v>0.77900000000000003</v>
      </c>
      <c r="D114" s="15">
        <v>0.46899999999999997</v>
      </c>
      <c r="E114" s="15">
        <v>6.0000000000000001E-3</v>
      </c>
      <c r="F114" s="15"/>
      <c r="G114" s="30">
        <v>0.36899999999999999</v>
      </c>
      <c r="H114" s="15">
        <v>0.104</v>
      </c>
      <c r="I114" s="15">
        <v>0.104</v>
      </c>
      <c r="J114" s="15">
        <v>0.14099999999999999</v>
      </c>
      <c r="K114" s="15"/>
      <c r="L114" s="15">
        <v>0.02</v>
      </c>
      <c r="M114" s="15">
        <v>8.7999999999999995E-2</v>
      </c>
      <c r="N114" s="15">
        <v>0.35499999999999998</v>
      </c>
      <c r="O114" s="30">
        <v>1.649</v>
      </c>
      <c r="P114" s="15">
        <v>0.67800000000000005</v>
      </c>
      <c r="Q114" s="15">
        <v>0.25700000000000001</v>
      </c>
      <c r="R114" s="15">
        <v>0.61399999999999999</v>
      </c>
      <c r="S114" s="15">
        <v>0.1</v>
      </c>
      <c r="T114" s="15">
        <v>0.11899999999999999</v>
      </c>
      <c r="U114" s="15"/>
      <c r="V114" s="30">
        <v>3.8340000000000001</v>
      </c>
      <c r="W114" s="15">
        <v>0.192</v>
      </c>
      <c r="X114" s="15">
        <v>0.80500000000000005</v>
      </c>
      <c r="Y114" s="31">
        <v>4.83</v>
      </c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4" t="e">
        <f>Y114*#REF!</f>
        <v>#REF!</v>
      </c>
      <c r="AV114" s="35">
        <v>2.65</v>
      </c>
      <c r="AW114" s="35">
        <f t="shared" si="20"/>
        <v>2.1800000000000002</v>
      </c>
      <c r="AX114" s="35">
        <v>2.6080645161290312</v>
      </c>
      <c r="AY114" s="39">
        <f t="shared" si="23"/>
        <v>-2.2219354838709688</v>
      </c>
      <c r="BA114" s="36">
        <v>3.21</v>
      </c>
      <c r="BB114" s="35">
        <v>3.13</v>
      </c>
      <c r="BC114" s="35">
        <f t="shared" si="21"/>
        <v>1.7000000000000002</v>
      </c>
      <c r="BD114" s="36">
        <v>3.2</v>
      </c>
      <c r="BE114" s="35">
        <f t="shared" si="22"/>
        <v>-1.63</v>
      </c>
      <c r="BF114" s="36" t="e">
        <f>Y114*#REF!</f>
        <v>#REF!</v>
      </c>
      <c r="BG114" s="36" t="e">
        <f>X114*#REF!</f>
        <v>#REF!</v>
      </c>
    </row>
    <row r="115" spans="1:59" s="36" customFormat="1" ht="15">
      <c r="A115" s="28">
        <f t="shared" si="19"/>
        <v>99</v>
      </c>
      <c r="B115" s="42" t="s">
        <v>101</v>
      </c>
      <c r="C115" s="15">
        <v>0.67800000000000005</v>
      </c>
      <c r="D115" s="15">
        <v>0.45600000000000002</v>
      </c>
      <c r="E115" s="15">
        <v>7.0000000000000001E-3</v>
      </c>
      <c r="F115" s="15"/>
      <c r="G115" s="30">
        <v>0.32100000000000001</v>
      </c>
      <c r="H115" s="15">
        <v>8.5999999999999993E-2</v>
      </c>
      <c r="I115" s="15">
        <v>8.5999999999999993E-2</v>
      </c>
      <c r="J115" s="15">
        <v>0.129</v>
      </c>
      <c r="K115" s="15"/>
      <c r="L115" s="15">
        <v>0.02</v>
      </c>
      <c r="M115" s="15">
        <v>7.6999999999999999E-2</v>
      </c>
      <c r="N115" s="15">
        <v>0.29599999999999999</v>
      </c>
      <c r="O115" s="30">
        <v>1.8740000000000001</v>
      </c>
      <c r="P115" s="15">
        <v>0.59</v>
      </c>
      <c r="Q115" s="15">
        <v>0.64400000000000002</v>
      </c>
      <c r="R115" s="15">
        <v>0.53800000000000003</v>
      </c>
      <c r="S115" s="15">
        <v>0.10199999999999999</v>
      </c>
      <c r="T115" s="15">
        <v>0.17699999999999999</v>
      </c>
      <c r="U115" s="15"/>
      <c r="V115" s="30">
        <v>3.8860000000000001</v>
      </c>
      <c r="W115" s="15">
        <v>0.19400000000000001</v>
      </c>
      <c r="X115" s="15">
        <v>0.81599999999999995</v>
      </c>
      <c r="Y115" s="31">
        <v>4.9000000000000004</v>
      </c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4" t="e">
        <f>Y115*#REF!</f>
        <v>#REF!</v>
      </c>
      <c r="AV115" s="35">
        <v>2.35</v>
      </c>
      <c r="AW115" s="35">
        <f t="shared" si="20"/>
        <v>2.5500000000000003</v>
      </c>
      <c r="AX115" s="35">
        <v>2.3043548387096768</v>
      </c>
      <c r="AY115" s="39">
        <f t="shared" si="23"/>
        <v>-2.5956451612903235</v>
      </c>
      <c r="BA115" s="36">
        <v>3.03</v>
      </c>
      <c r="BB115" s="35">
        <v>3.03</v>
      </c>
      <c r="BC115" s="35">
        <f t="shared" si="21"/>
        <v>1.8700000000000006</v>
      </c>
      <c r="BD115" s="36">
        <v>2.98</v>
      </c>
      <c r="BE115" s="35">
        <f t="shared" si="22"/>
        <v>-1.9200000000000004</v>
      </c>
      <c r="BF115" s="36" t="e">
        <f>Y115*#REF!</f>
        <v>#REF!</v>
      </c>
      <c r="BG115" s="36" t="e">
        <f>X115*#REF!</f>
        <v>#REF!</v>
      </c>
    </row>
    <row r="116" spans="1:59" s="36" customFormat="1" ht="15">
      <c r="A116" s="28">
        <f t="shared" si="19"/>
        <v>100</v>
      </c>
      <c r="B116" s="42" t="s">
        <v>118</v>
      </c>
      <c r="C116" s="15">
        <v>0.87</v>
      </c>
      <c r="D116" s="15">
        <v>0</v>
      </c>
      <c r="E116" s="15">
        <v>0</v>
      </c>
      <c r="F116" s="15"/>
      <c r="G116" s="30">
        <v>0.36799999999999999</v>
      </c>
      <c r="H116" s="15">
        <v>8.4000000000000005E-2</v>
      </c>
      <c r="I116" s="15">
        <v>8.4000000000000005E-2</v>
      </c>
      <c r="J116" s="15">
        <v>0.18</v>
      </c>
      <c r="K116" s="15"/>
      <c r="L116" s="15">
        <v>0.02</v>
      </c>
      <c r="M116" s="15">
        <v>5.5E-2</v>
      </c>
      <c r="N116" s="15">
        <v>0.68300000000000005</v>
      </c>
      <c r="O116" s="30">
        <v>0.89100000000000001</v>
      </c>
      <c r="P116" s="15">
        <v>0.59299999999999997</v>
      </c>
      <c r="Q116" s="15">
        <v>0.29799999999999999</v>
      </c>
      <c r="R116" s="15">
        <v>0</v>
      </c>
      <c r="S116" s="15">
        <v>0</v>
      </c>
      <c r="T116" s="15">
        <v>0.11700000000000001</v>
      </c>
      <c r="U116" s="15"/>
      <c r="V116" s="30">
        <v>2.984</v>
      </c>
      <c r="W116" s="15">
        <v>0.14899999999999999</v>
      </c>
      <c r="X116" s="15">
        <v>0.627</v>
      </c>
      <c r="Y116" s="31">
        <v>3.76</v>
      </c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4" t="e">
        <f>Y116*#REF!</f>
        <v>#REF!</v>
      </c>
      <c r="AV116" s="35">
        <v>2.0499999999999998</v>
      </c>
      <c r="AW116" s="35">
        <f t="shared" si="20"/>
        <v>1.71</v>
      </c>
      <c r="AX116" s="35">
        <v>2.0108064516129032</v>
      </c>
      <c r="AY116" s="39">
        <f t="shared" si="23"/>
        <v>-1.7491935483870966</v>
      </c>
      <c r="BA116" s="36">
        <v>2.44</v>
      </c>
      <c r="BB116" s="35">
        <v>2.31</v>
      </c>
      <c r="BC116" s="35">
        <f t="shared" si="21"/>
        <v>1.4499999999999997</v>
      </c>
      <c r="BD116" s="36">
        <v>2.4700000000000002</v>
      </c>
      <c r="BE116" s="35">
        <f t="shared" si="22"/>
        <v>-1.2899999999999996</v>
      </c>
      <c r="BF116" s="36" t="e">
        <f>Y116*#REF!</f>
        <v>#REF!</v>
      </c>
      <c r="BG116" s="36" t="e">
        <f>X116*#REF!</f>
        <v>#REF!</v>
      </c>
    </row>
    <row r="117" spans="1:59" s="36" customFormat="1" ht="15">
      <c r="A117" s="28">
        <f t="shared" si="19"/>
        <v>101</v>
      </c>
      <c r="B117" s="42" t="s">
        <v>102</v>
      </c>
      <c r="C117" s="15">
        <v>0.46200000000000002</v>
      </c>
      <c r="D117" s="15">
        <v>0.46500000000000002</v>
      </c>
      <c r="E117" s="15">
        <v>1E-3</v>
      </c>
      <c r="F117" s="15"/>
      <c r="G117" s="30">
        <v>0.33800000000000002</v>
      </c>
      <c r="H117" s="15">
        <v>9.2999999999999999E-2</v>
      </c>
      <c r="I117" s="15">
        <v>9.2999999999999999E-2</v>
      </c>
      <c r="J117" s="15">
        <v>0.13200000000000001</v>
      </c>
      <c r="K117" s="15"/>
      <c r="L117" s="15">
        <v>0.02</v>
      </c>
      <c r="M117" s="15">
        <v>7.4999999999999997E-2</v>
      </c>
      <c r="N117" s="15">
        <v>0.247</v>
      </c>
      <c r="O117" s="30">
        <v>1.5690000000000002</v>
      </c>
      <c r="P117" s="15">
        <v>0.64400000000000002</v>
      </c>
      <c r="Q117" s="15">
        <v>0.27500000000000002</v>
      </c>
      <c r="R117" s="15">
        <v>0.55500000000000005</v>
      </c>
      <c r="S117" s="15">
        <v>9.5000000000000001E-2</v>
      </c>
      <c r="T117" s="15">
        <v>0.63500000000000001</v>
      </c>
      <c r="U117" s="15"/>
      <c r="V117" s="30">
        <v>3.7919999999999998</v>
      </c>
      <c r="W117" s="15">
        <v>0.19</v>
      </c>
      <c r="X117" s="15">
        <v>0.79600000000000004</v>
      </c>
      <c r="Y117" s="31">
        <v>4.78</v>
      </c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4" t="e">
        <f>Y117*#REF!</f>
        <v>#REF!</v>
      </c>
      <c r="AV117" s="35">
        <v>2.16</v>
      </c>
      <c r="AW117" s="35">
        <f t="shared" si="20"/>
        <v>2.62</v>
      </c>
      <c r="AX117" s="35">
        <v>2.1282258064516131</v>
      </c>
      <c r="AY117" s="39">
        <f t="shared" si="23"/>
        <v>-2.6517741935483872</v>
      </c>
      <c r="BA117" s="36">
        <v>2.78</v>
      </c>
      <c r="BB117" s="35">
        <v>2.74</v>
      </c>
      <c r="BC117" s="35">
        <f t="shared" si="21"/>
        <v>2.04</v>
      </c>
      <c r="BD117" s="36">
        <v>2.62</v>
      </c>
      <c r="BE117" s="35">
        <f t="shared" si="22"/>
        <v>-2.16</v>
      </c>
      <c r="BF117" s="36" t="e">
        <f>Y117*#REF!</f>
        <v>#REF!</v>
      </c>
      <c r="BG117" s="36" t="e">
        <f>X117*#REF!</f>
        <v>#REF!</v>
      </c>
    </row>
    <row r="118" spans="1:59" s="36" customFormat="1" ht="15">
      <c r="A118" s="28">
        <f t="shared" si="19"/>
        <v>102</v>
      </c>
      <c r="B118" s="42" t="s">
        <v>119</v>
      </c>
      <c r="C118" s="15">
        <v>1.026</v>
      </c>
      <c r="D118" s="15">
        <v>0</v>
      </c>
      <c r="E118" s="15">
        <v>0</v>
      </c>
      <c r="F118" s="15"/>
      <c r="G118" s="30">
        <v>0.33200000000000002</v>
      </c>
      <c r="H118" s="15">
        <v>0.156</v>
      </c>
      <c r="I118" s="15">
        <v>0.156</v>
      </c>
      <c r="J118" s="15">
        <v>0</v>
      </c>
      <c r="K118" s="15"/>
      <c r="L118" s="15">
        <v>0.02</v>
      </c>
      <c r="M118" s="15">
        <v>4.7E-2</v>
      </c>
      <c r="N118" s="15">
        <v>1.0740000000000001</v>
      </c>
      <c r="O118" s="30">
        <v>0.63900000000000001</v>
      </c>
      <c r="P118" s="15">
        <v>0.45900000000000002</v>
      </c>
      <c r="Q118" s="15">
        <v>0</v>
      </c>
      <c r="R118" s="15">
        <v>0</v>
      </c>
      <c r="S118" s="15">
        <v>0.18</v>
      </c>
      <c r="T118" s="15">
        <v>0.20599999999999999</v>
      </c>
      <c r="U118" s="15"/>
      <c r="V118" s="30">
        <v>3.3239999999999998</v>
      </c>
      <c r="W118" s="15">
        <v>0.16600000000000001</v>
      </c>
      <c r="X118" s="15">
        <v>0.69799999999999995</v>
      </c>
      <c r="Y118" s="31">
        <v>4.1900000000000004</v>
      </c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4" t="e">
        <f>Y118*#REF!</f>
        <v>#REF!</v>
      </c>
      <c r="AV118" s="35">
        <v>1.99</v>
      </c>
      <c r="AW118" s="35">
        <f t="shared" si="20"/>
        <v>2.2000000000000002</v>
      </c>
      <c r="AX118" s="35">
        <v>1.952096774193548</v>
      </c>
      <c r="AY118" s="39">
        <f t="shared" si="23"/>
        <v>-2.2379032258064524</v>
      </c>
      <c r="BA118" s="36">
        <v>2.36</v>
      </c>
      <c r="BB118" s="35">
        <v>2.3199999999999998</v>
      </c>
      <c r="BC118" s="35">
        <f t="shared" si="21"/>
        <v>1.8700000000000006</v>
      </c>
      <c r="BD118" s="36">
        <v>1.97</v>
      </c>
      <c r="BE118" s="35">
        <f t="shared" si="22"/>
        <v>-2.2200000000000006</v>
      </c>
      <c r="BF118" s="36" t="e">
        <f>Y118*#REF!</f>
        <v>#REF!</v>
      </c>
      <c r="BG118" s="36" t="e">
        <f>X118*#REF!</f>
        <v>#REF!</v>
      </c>
    </row>
    <row r="119" spans="1:59" s="36" customFormat="1" ht="15">
      <c r="A119" s="28">
        <f t="shared" si="19"/>
        <v>103</v>
      </c>
      <c r="B119" s="42" t="s">
        <v>103</v>
      </c>
      <c r="C119" s="15">
        <v>0.88300000000000001</v>
      </c>
      <c r="D119" s="15">
        <v>0.432</v>
      </c>
      <c r="E119" s="15">
        <v>7.0000000000000001E-3</v>
      </c>
      <c r="F119" s="15"/>
      <c r="G119" s="30">
        <v>0.39500000000000002</v>
      </c>
      <c r="H119" s="15">
        <v>0.12</v>
      </c>
      <c r="I119" s="15">
        <v>0.12</v>
      </c>
      <c r="J119" s="15">
        <v>0.13500000000000001</v>
      </c>
      <c r="K119" s="15"/>
      <c r="L119" s="15">
        <v>0.02</v>
      </c>
      <c r="M119" s="15">
        <v>6.5000000000000002E-2</v>
      </c>
      <c r="N119" s="15">
        <v>0.29399999999999998</v>
      </c>
      <c r="O119" s="30">
        <v>1.5140000000000002</v>
      </c>
      <c r="P119" s="15">
        <v>0.77400000000000002</v>
      </c>
      <c r="Q119" s="15">
        <v>0.25700000000000001</v>
      </c>
      <c r="R119" s="15">
        <v>0.40100000000000002</v>
      </c>
      <c r="S119" s="15">
        <v>8.2000000000000003E-2</v>
      </c>
      <c r="T119" s="15">
        <v>0.61</v>
      </c>
      <c r="U119" s="15"/>
      <c r="V119" s="30">
        <v>4.2</v>
      </c>
      <c r="W119" s="15">
        <v>0.21</v>
      </c>
      <c r="X119" s="15">
        <v>0.88200000000000001</v>
      </c>
      <c r="Y119" s="31">
        <v>5.29</v>
      </c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4" t="e">
        <f>Y119*#REF!</f>
        <v>#REF!</v>
      </c>
      <c r="AV119" s="35">
        <v>2.5299999999999998</v>
      </c>
      <c r="AW119" s="35">
        <f t="shared" si="20"/>
        <v>2.7600000000000002</v>
      </c>
      <c r="AX119" s="35">
        <v>2.4872580645161286</v>
      </c>
      <c r="AY119" s="39">
        <f t="shared" si="23"/>
        <v>-2.8027419354838714</v>
      </c>
      <c r="BA119" s="36">
        <v>3.18</v>
      </c>
      <c r="BB119" s="35">
        <v>3.13</v>
      </c>
      <c r="BC119" s="35">
        <f t="shared" si="21"/>
        <v>2.16</v>
      </c>
      <c r="BD119" s="36">
        <v>3.16</v>
      </c>
      <c r="BE119" s="35">
        <f t="shared" si="22"/>
        <v>-2.13</v>
      </c>
      <c r="BF119" s="36" t="e">
        <f>Y119*#REF!</f>
        <v>#REF!</v>
      </c>
      <c r="BG119" s="36" t="e">
        <f>X119*#REF!</f>
        <v>#REF!</v>
      </c>
    </row>
    <row r="120" spans="1:59" s="36" customFormat="1" ht="15">
      <c r="A120" s="28">
        <f t="shared" si="19"/>
        <v>104</v>
      </c>
      <c r="B120" s="42" t="s">
        <v>104</v>
      </c>
      <c r="C120" s="15">
        <v>0.64700000000000002</v>
      </c>
      <c r="D120" s="15">
        <v>0.42</v>
      </c>
      <c r="E120" s="15">
        <v>2E-3</v>
      </c>
      <c r="F120" s="15"/>
      <c r="G120" s="30">
        <v>0.35300000000000004</v>
      </c>
      <c r="H120" s="15">
        <v>0.111</v>
      </c>
      <c r="I120" s="15">
        <v>0.111</v>
      </c>
      <c r="J120" s="15">
        <v>0.111</v>
      </c>
      <c r="K120" s="15"/>
      <c r="L120" s="15">
        <v>0.02</v>
      </c>
      <c r="M120" s="15">
        <v>6.7000000000000004E-2</v>
      </c>
      <c r="N120" s="15">
        <v>0.26900000000000002</v>
      </c>
      <c r="O120" s="30">
        <v>1.5209999999999999</v>
      </c>
      <c r="P120" s="15">
        <v>0.70599999999999996</v>
      </c>
      <c r="Q120" s="15">
        <v>0.23</v>
      </c>
      <c r="R120" s="15">
        <v>0.496</v>
      </c>
      <c r="S120" s="15">
        <v>8.8999999999999996E-2</v>
      </c>
      <c r="T120" s="15">
        <v>0.46600000000000003</v>
      </c>
      <c r="U120" s="15"/>
      <c r="V120" s="30">
        <v>3.7450000000000001</v>
      </c>
      <c r="W120" s="15">
        <v>0.187</v>
      </c>
      <c r="X120" s="15">
        <v>0.78600000000000003</v>
      </c>
      <c r="Y120" s="31">
        <v>4.72</v>
      </c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4" t="e">
        <f>Y120*#REF!</f>
        <v>#REF!</v>
      </c>
      <c r="AV120" s="35">
        <v>2.1</v>
      </c>
      <c r="AW120" s="35">
        <f t="shared" ref="AW120:AW143" si="24">Y120-AV120</f>
        <v>2.6199999999999997</v>
      </c>
      <c r="AX120" s="35">
        <v>2.0604838709677424</v>
      </c>
      <c r="AY120" s="39">
        <f t="shared" si="23"/>
        <v>-2.6595161290322573</v>
      </c>
      <c r="BA120" s="36">
        <v>2.64</v>
      </c>
      <c r="BB120" s="35">
        <v>2.5099999999999998</v>
      </c>
      <c r="BC120" s="35">
        <f t="shared" ref="BC120:BC143" si="25">Y120-BB120</f>
        <v>2.21</v>
      </c>
      <c r="BD120" s="36">
        <v>2.56</v>
      </c>
      <c r="BE120" s="35">
        <f t="shared" ref="BE120:BE143" si="26">BD120-Y120</f>
        <v>-2.1599999999999997</v>
      </c>
      <c r="BF120" s="36" t="e">
        <f>Y120*#REF!</f>
        <v>#REF!</v>
      </c>
      <c r="BG120" s="36" t="e">
        <f>X120*#REF!</f>
        <v>#REF!</v>
      </c>
    </row>
    <row r="121" spans="1:59" s="36" customFormat="1" ht="15">
      <c r="A121" s="28">
        <f t="shared" si="19"/>
        <v>105</v>
      </c>
      <c r="B121" s="42" t="s">
        <v>105</v>
      </c>
      <c r="C121" s="15">
        <v>0.64200000000000002</v>
      </c>
      <c r="D121" s="15">
        <v>0.51500000000000001</v>
      </c>
      <c r="E121" s="15">
        <v>1E-3</v>
      </c>
      <c r="F121" s="15"/>
      <c r="G121" s="30">
        <v>0.35199999999999998</v>
      </c>
      <c r="H121" s="15">
        <v>9.5000000000000001E-2</v>
      </c>
      <c r="I121" s="15">
        <v>9.5000000000000001E-2</v>
      </c>
      <c r="J121" s="15">
        <v>0.14199999999999999</v>
      </c>
      <c r="K121" s="15"/>
      <c r="L121" s="15">
        <v>0.02</v>
      </c>
      <c r="M121" s="15">
        <v>8.3000000000000004E-2</v>
      </c>
      <c r="N121" s="15">
        <v>0.33200000000000002</v>
      </c>
      <c r="O121" s="30">
        <v>1.6679999999999999</v>
      </c>
      <c r="P121" s="15">
        <v>0.68100000000000005</v>
      </c>
      <c r="Q121" s="15">
        <v>0.27400000000000002</v>
      </c>
      <c r="R121" s="15">
        <v>0.61399999999999999</v>
      </c>
      <c r="S121" s="15">
        <v>9.9000000000000005E-2</v>
      </c>
      <c r="T121" s="15">
        <v>0.28599999999999998</v>
      </c>
      <c r="U121" s="15"/>
      <c r="V121" s="30">
        <v>3.8789999999999996</v>
      </c>
      <c r="W121" s="15">
        <v>0.19400000000000001</v>
      </c>
      <c r="X121" s="15">
        <v>0.81499999999999995</v>
      </c>
      <c r="Y121" s="31">
        <v>4.8899999999999997</v>
      </c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4" t="e">
        <f>Y121*#REF!</f>
        <v>#REF!</v>
      </c>
      <c r="AV121" s="35">
        <v>2.52</v>
      </c>
      <c r="AW121" s="35">
        <f t="shared" si="24"/>
        <v>2.3699999999999997</v>
      </c>
      <c r="AX121" s="35">
        <v>2.4770967741935483</v>
      </c>
      <c r="AY121" s="39">
        <f t="shared" ref="AY121:AY143" si="27">AX121-Y121</f>
        <v>-2.4129032258064513</v>
      </c>
      <c r="BA121" s="36">
        <v>3.02</v>
      </c>
      <c r="BB121" s="35">
        <v>3.03</v>
      </c>
      <c r="BC121" s="35">
        <f t="shared" si="25"/>
        <v>1.8599999999999999</v>
      </c>
      <c r="BD121" s="36">
        <v>2.87</v>
      </c>
      <c r="BE121" s="35">
        <f t="shared" si="26"/>
        <v>-2.0199999999999996</v>
      </c>
      <c r="BF121" s="36" t="e">
        <f>Y121*#REF!</f>
        <v>#REF!</v>
      </c>
      <c r="BG121" s="36" t="e">
        <f>X121*#REF!</f>
        <v>#REF!</v>
      </c>
    </row>
    <row r="122" spans="1:59" s="36" customFormat="1" ht="15">
      <c r="A122" s="28">
        <f t="shared" si="19"/>
        <v>106</v>
      </c>
      <c r="B122" s="42" t="s">
        <v>106</v>
      </c>
      <c r="C122" s="15">
        <v>0.59199999999999997</v>
      </c>
      <c r="D122" s="15">
        <v>0.48</v>
      </c>
      <c r="E122" s="15">
        <v>1E-3</v>
      </c>
      <c r="F122" s="15"/>
      <c r="G122" s="30">
        <v>0.32800000000000001</v>
      </c>
      <c r="H122" s="15">
        <v>8.7999999999999995E-2</v>
      </c>
      <c r="I122" s="15">
        <v>8.7999999999999995E-2</v>
      </c>
      <c r="J122" s="15">
        <v>0.13200000000000001</v>
      </c>
      <c r="K122" s="15"/>
      <c r="L122" s="15">
        <v>0.02</v>
      </c>
      <c r="M122" s="15">
        <v>8.3000000000000004E-2</v>
      </c>
      <c r="N122" s="15">
        <v>0.33200000000000002</v>
      </c>
      <c r="O122" s="30">
        <v>1.6580000000000001</v>
      </c>
      <c r="P122" s="15">
        <v>0.68</v>
      </c>
      <c r="Q122" s="15">
        <v>0.27500000000000002</v>
      </c>
      <c r="R122" s="15">
        <v>0.60399999999999998</v>
      </c>
      <c r="S122" s="15">
        <v>9.9000000000000005E-2</v>
      </c>
      <c r="T122" s="15">
        <v>0.17799999999999999</v>
      </c>
      <c r="U122" s="15"/>
      <c r="V122" s="30">
        <v>3.6520000000000001</v>
      </c>
      <c r="W122" s="15">
        <v>0.183</v>
      </c>
      <c r="X122" s="15">
        <v>0.76700000000000002</v>
      </c>
      <c r="Y122" s="31">
        <v>4.5999999999999996</v>
      </c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4" t="e">
        <f>Y122*#REF!</f>
        <v>#REF!</v>
      </c>
      <c r="AV122" s="35">
        <v>2.38</v>
      </c>
      <c r="AW122" s="35">
        <f t="shared" si="24"/>
        <v>2.2199999999999998</v>
      </c>
      <c r="AX122" s="35">
        <v>2.3370967741935487</v>
      </c>
      <c r="AY122" s="39">
        <f t="shared" si="27"/>
        <v>-2.262903225806451</v>
      </c>
      <c r="BA122" s="36">
        <v>2.87</v>
      </c>
      <c r="BB122" s="35">
        <v>2.82</v>
      </c>
      <c r="BC122" s="35">
        <f t="shared" si="25"/>
        <v>1.7799999999999998</v>
      </c>
      <c r="BD122" s="36">
        <v>2.72</v>
      </c>
      <c r="BE122" s="35">
        <f t="shared" si="26"/>
        <v>-1.8799999999999994</v>
      </c>
      <c r="BF122" s="36" t="e">
        <f>Y122*#REF!</f>
        <v>#REF!</v>
      </c>
      <c r="BG122" s="36" t="e">
        <f>X122*#REF!</f>
        <v>#REF!</v>
      </c>
    </row>
    <row r="123" spans="1:59" s="36" customFormat="1" ht="15">
      <c r="A123" s="28">
        <f t="shared" si="19"/>
        <v>107</v>
      </c>
      <c r="B123" s="42" t="s">
        <v>107</v>
      </c>
      <c r="C123" s="15">
        <v>0.48</v>
      </c>
      <c r="D123" s="15">
        <v>0.53</v>
      </c>
      <c r="E123" s="15">
        <v>1E-3</v>
      </c>
      <c r="F123" s="15"/>
      <c r="G123" s="30">
        <v>0.35599999999999998</v>
      </c>
      <c r="H123" s="15">
        <v>9.6000000000000002E-2</v>
      </c>
      <c r="I123" s="15">
        <v>9.6000000000000002E-2</v>
      </c>
      <c r="J123" s="15">
        <v>0.14399999999999999</v>
      </c>
      <c r="K123" s="15"/>
      <c r="L123" s="15">
        <v>0.02</v>
      </c>
      <c r="M123" s="15">
        <v>8.4000000000000005E-2</v>
      </c>
      <c r="N123" s="15">
        <v>0.33600000000000002</v>
      </c>
      <c r="O123" s="30">
        <v>1.6910000000000003</v>
      </c>
      <c r="P123" s="15">
        <v>0.68700000000000006</v>
      </c>
      <c r="Q123" s="15">
        <v>0.28199999999999997</v>
      </c>
      <c r="R123" s="15">
        <v>0.622</v>
      </c>
      <c r="S123" s="15">
        <v>0.1</v>
      </c>
      <c r="T123" s="15">
        <v>0.28399999999999997</v>
      </c>
      <c r="U123" s="15"/>
      <c r="V123" s="30">
        <v>3.762</v>
      </c>
      <c r="W123" s="15">
        <v>0.188</v>
      </c>
      <c r="X123" s="15">
        <v>0.79</v>
      </c>
      <c r="Y123" s="31">
        <v>4.74</v>
      </c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4" t="e">
        <f>Y123*#REF!</f>
        <v>#REF!</v>
      </c>
      <c r="AV123" s="35">
        <v>2.2000000000000002</v>
      </c>
      <c r="AW123" s="35">
        <f t="shared" si="24"/>
        <v>2.54</v>
      </c>
      <c r="AX123" s="35">
        <v>2.1643548387096776</v>
      </c>
      <c r="AY123" s="39">
        <f t="shared" si="27"/>
        <v>-2.5756451612903226</v>
      </c>
      <c r="BA123" s="36">
        <v>2.69</v>
      </c>
      <c r="BB123" s="35">
        <v>2.7</v>
      </c>
      <c r="BC123" s="35">
        <f t="shared" si="25"/>
        <v>2.04</v>
      </c>
      <c r="BD123" s="36">
        <v>2.64</v>
      </c>
      <c r="BE123" s="35">
        <f t="shared" si="26"/>
        <v>-2.1</v>
      </c>
      <c r="BF123" s="36" t="e">
        <f>Y123*#REF!</f>
        <v>#REF!</v>
      </c>
      <c r="BG123" s="36" t="e">
        <f>X123*#REF!</f>
        <v>#REF!</v>
      </c>
    </row>
    <row r="124" spans="1:59" s="36" customFormat="1" ht="15">
      <c r="A124" s="28">
        <f t="shared" ref="A124:A143" si="28">A123+1</f>
        <v>108</v>
      </c>
      <c r="B124" s="42" t="s">
        <v>178</v>
      </c>
      <c r="C124" s="15">
        <v>1.2210000000000001</v>
      </c>
      <c r="D124" s="15">
        <v>0</v>
      </c>
      <c r="E124" s="15">
        <v>0</v>
      </c>
      <c r="F124" s="15"/>
      <c r="G124" s="30">
        <v>0.81300000000000006</v>
      </c>
      <c r="H124" s="15">
        <v>0.313</v>
      </c>
      <c r="I124" s="15">
        <v>0.313</v>
      </c>
      <c r="J124" s="15">
        <v>0.16700000000000001</v>
      </c>
      <c r="K124" s="15"/>
      <c r="L124" s="15">
        <v>0.02</v>
      </c>
      <c r="M124" s="15">
        <v>7.8E-2</v>
      </c>
      <c r="N124" s="15">
        <v>0.96299999999999997</v>
      </c>
      <c r="O124" s="30">
        <v>1.956</v>
      </c>
      <c r="P124" s="15">
        <v>1.0760000000000001</v>
      </c>
      <c r="Q124" s="15">
        <v>0.88</v>
      </c>
      <c r="R124" s="15">
        <v>0</v>
      </c>
      <c r="S124" s="15">
        <v>0</v>
      </c>
      <c r="T124" s="15">
        <v>0.217</v>
      </c>
      <c r="U124" s="15"/>
      <c r="V124" s="30">
        <v>5.2479999999999993</v>
      </c>
      <c r="W124" s="15">
        <v>0.26200000000000001</v>
      </c>
      <c r="X124" s="15">
        <v>1.1020000000000001</v>
      </c>
      <c r="Y124" s="31">
        <v>6.61</v>
      </c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4" t="e">
        <f>Y124*#REF!</f>
        <v>#REF!</v>
      </c>
      <c r="AV124" s="35">
        <v>2.75</v>
      </c>
      <c r="AW124" s="35">
        <f t="shared" si="24"/>
        <v>3.8600000000000003</v>
      </c>
      <c r="AX124" s="35">
        <v>2.7367741935483867</v>
      </c>
      <c r="AY124" s="39">
        <f t="shared" si="27"/>
        <v>-3.8732258064516136</v>
      </c>
      <c r="BA124" s="36">
        <v>3.49</v>
      </c>
      <c r="BB124" s="35">
        <v>3.41</v>
      </c>
      <c r="BC124" s="35">
        <f t="shared" si="25"/>
        <v>3.2</v>
      </c>
      <c r="BD124" s="36">
        <v>3.17</v>
      </c>
      <c r="BE124" s="35">
        <f t="shared" si="26"/>
        <v>-3.4400000000000004</v>
      </c>
      <c r="BF124" s="36" t="e">
        <f>Y124*#REF!</f>
        <v>#REF!</v>
      </c>
      <c r="BG124" s="36" t="e">
        <f>X124*#REF!</f>
        <v>#REF!</v>
      </c>
    </row>
    <row r="125" spans="1:59" s="36" customFormat="1" ht="15">
      <c r="A125" s="28">
        <f t="shared" si="28"/>
        <v>109</v>
      </c>
      <c r="B125" s="42" t="s">
        <v>179</v>
      </c>
      <c r="C125" s="15">
        <v>0.57799999999999996</v>
      </c>
      <c r="D125" s="15">
        <v>0.42599999999999999</v>
      </c>
      <c r="E125" s="15">
        <v>7.0000000000000001E-3</v>
      </c>
      <c r="F125" s="15"/>
      <c r="G125" s="30">
        <v>0.31400000000000006</v>
      </c>
      <c r="H125" s="15">
        <v>7.9000000000000001E-2</v>
      </c>
      <c r="I125" s="15">
        <v>7.9000000000000001E-2</v>
      </c>
      <c r="J125" s="15">
        <v>0.13600000000000001</v>
      </c>
      <c r="K125" s="15"/>
      <c r="L125" s="15">
        <v>0.02</v>
      </c>
      <c r="M125" s="15">
        <v>7.1999999999999995E-2</v>
      </c>
      <c r="N125" s="15">
        <v>0.28000000000000003</v>
      </c>
      <c r="O125" s="30">
        <v>1.8710000000000002</v>
      </c>
      <c r="P125" s="15">
        <v>0.61099999999999999</v>
      </c>
      <c r="Q125" s="15">
        <v>0.64600000000000002</v>
      </c>
      <c r="R125" s="15">
        <v>0.51400000000000001</v>
      </c>
      <c r="S125" s="15">
        <v>0.1</v>
      </c>
      <c r="T125" s="15">
        <v>0.151</v>
      </c>
      <c r="U125" s="15"/>
      <c r="V125" s="30">
        <v>3.6989999999999998</v>
      </c>
      <c r="W125" s="15">
        <v>0.185</v>
      </c>
      <c r="X125" s="15">
        <v>0.77700000000000002</v>
      </c>
      <c r="Y125" s="31">
        <v>4.66</v>
      </c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4" t="e">
        <f>Y125*#REF!</f>
        <v>#REF!</v>
      </c>
      <c r="AV125" s="35">
        <v>2.11</v>
      </c>
      <c r="AW125" s="35">
        <f t="shared" si="24"/>
        <v>2.5500000000000003</v>
      </c>
      <c r="AX125" s="35">
        <v>2.0717741935483875</v>
      </c>
      <c r="AY125" s="39">
        <f t="shared" si="27"/>
        <v>-2.5882258064516126</v>
      </c>
      <c r="BA125" s="36">
        <v>2.76</v>
      </c>
      <c r="BB125" s="35">
        <v>2.78</v>
      </c>
      <c r="BC125" s="35">
        <f t="shared" si="25"/>
        <v>1.8800000000000003</v>
      </c>
      <c r="BD125" s="36">
        <v>2.72</v>
      </c>
      <c r="BE125" s="35">
        <f t="shared" si="26"/>
        <v>-1.94</v>
      </c>
      <c r="BF125" s="36" t="e">
        <f>Y125*#REF!</f>
        <v>#REF!</v>
      </c>
      <c r="BG125" s="36" t="e">
        <f>X125*#REF!</f>
        <v>#REF!</v>
      </c>
    </row>
    <row r="126" spans="1:59" s="36" customFormat="1" ht="15">
      <c r="A126" s="28">
        <f t="shared" si="28"/>
        <v>110</v>
      </c>
      <c r="B126" s="42" t="s">
        <v>180</v>
      </c>
      <c r="C126" s="15">
        <v>0.56699999999999995</v>
      </c>
      <c r="D126" s="15">
        <v>0.375</v>
      </c>
      <c r="E126" s="15">
        <v>6.0000000000000001E-3</v>
      </c>
      <c r="F126" s="15"/>
      <c r="G126" s="30">
        <v>0.33900000000000002</v>
      </c>
      <c r="H126" s="15">
        <v>9.1999999999999998E-2</v>
      </c>
      <c r="I126" s="15">
        <v>9.1999999999999998E-2</v>
      </c>
      <c r="J126" s="15">
        <v>0.13500000000000001</v>
      </c>
      <c r="K126" s="15"/>
      <c r="L126" s="15">
        <v>0.02</v>
      </c>
      <c r="M126" s="15">
        <v>8.2000000000000003E-2</v>
      </c>
      <c r="N126" s="15">
        <v>0.318</v>
      </c>
      <c r="O126" s="30">
        <v>1.9160000000000001</v>
      </c>
      <c r="P126" s="15">
        <v>0.55500000000000005</v>
      </c>
      <c r="Q126" s="15">
        <v>0.69699999999999995</v>
      </c>
      <c r="R126" s="15">
        <v>0.55800000000000005</v>
      </c>
      <c r="S126" s="15">
        <v>0.106</v>
      </c>
      <c r="T126" s="15">
        <v>0.246</v>
      </c>
      <c r="U126" s="15"/>
      <c r="V126" s="30">
        <v>3.8490000000000002</v>
      </c>
      <c r="W126" s="15">
        <v>0.192</v>
      </c>
      <c r="X126" s="15">
        <v>0.80800000000000005</v>
      </c>
      <c r="Y126" s="31">
        <v>4.8499999999999996</v>
      </c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4" t="e">
        <f>Y126*#REF!</f>
        <v>#REF!</v>
      </c>
      <c r="AV126" s="35">
        <v>2.25</v>
      </c>
      <c r="AW126" s="35">
        <f t="shared" si="24"/>
        <v>2.5999999999999996</v>
      </c>
      <c r="AX126" s="35">
        <v>2.2140322580645164</v>
      </c>
      <c r="AY126" s="39">
        <f t="shared" si="27"/>
        <v>-2.6359677419354832</v>
      </c>
      <c r="BA126" s="36">
        <v>2.97</v>
      </c>
      <c r="BB126" s="35">
        <v>3.02</v>
      </c>
      <c r="BC126" s="35">
        <f t="shared" si="25"/>
        <v>1.8299999999999996</v>
      </c>
      <c r="BD126" s="36">
        <v>3</v>
      </c>
      <c r="BE126" s="35">
        <f t="shared" si="26"/>
        <v>-1.8499999999999996</v>
      </c>
      <c r="BF126" s="36" t="e">
        <f>Y126*#REF!</f>
        <v>#REF!</v>
      </c>
      <c r="BG126" s="36" t="e">
        <f>X126*#REF!</f>
        <v>#REF!</v>
      </c>
    </row>
    <row r="127" spans="1:59" s="36" customFormat="1" ht="15">
      <c r="A127" s="28">
        <f t="shared" si="28"/>
        <v>111</v>
      </c>
      <c r="B127" s="42" t="s">
        <v>181</v>
      </c>
      <c r="C127" s="15">
        <v>0.63400000000000001</v>
      </c>
      <c r="D127" s="15">
        <v>0.54</v>
      </c>
      <c r="E127" s="15">
        <v>5.0000000000000001E-3</v>
      </c>
      <c r="F127" s="15"/>
      <c r="G127" s="30">
        <v>0.27400000000000002</v>
      </c>
      <c r="H127" s="15">
        <v>7.9000000000000001E-2</v>
      </c>
      <c r="I127" s="15">
        <v>7.9000000000000001E-2</v>
      </c>
      <c r="J127" s="15">
        <v>9.6000000000000002E-2</v>
      </c>
      <c r="K127" s="15"/>
      <c r="L127" s="15">
        <v>0.02</v>
      </c>
      <c r="M127" s="15">
        <v>7.3999999999999996E-2</v>
      </c>
      <c r="N127" s="15">
        <v>0.29699999999999999</v>
      </c>
      <c r="O127" s="30">
        <v>1.3170000000000002</v>
      </c>
      <c r="P127" s="15">
        <v>0.53</v>
      </c>
      <c r="Q127" s="15">
        <v>0.23799999999999999</v>
      </c>
      <c r="R127" s="15">
        <v>0.46300000000000002</v>
      </c>
      <c r="S127" s="15">
        <v>8.5999999999999993E-2</v>
      </c>
      <c r="T127" s="15">
        <v>0.121</v>
      </c>
      <c r="U127" s="15"/>
      <c r="V127" s="30">
        <v>3.2620000000000005</v>
      </c>
      <c r="W127" s="15">
        <v>0.16300000000000001</v>
      </c>
      <c r="X127" s="15">
        <v>0.68500000000000005</v>
      </c>
      <c r="Y127" s="31">
        <v>4.1100000000000003</v>
      </c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4" t="e">
        <f>Y127*#REF!</f>
        <v>#REF!</v>
      </c>
      <c r="AV127" s="35">
        <v>1.98</v>
      </c>
      <c r="AW127" s="35">
        <f t="shared" si="24"/>
        <v>2.1300000000000003</v>
      </c>
      <c r="AX127" s="35">
        <v>1.9487096774193555</v>
      </c>
      <c r="AY127" s="39">
        <f t="shared" si="27"/>
        <v>-2.161290322580645</v>
      </c>
      <c r="BA127" s="36">
        <v>2.4300000000000002</v>
      </c>
      <c r="BB127" s="35">
        <v>2.38</v>
      </c>
      <c r="BC127" s="35">
        <f t="shared" si="25"/>
        <v>1.7300000000000004</v>
      </c>
      <c r="BD127" s="36">
        <v>2.23</v>
      </c>
      <c r="BE127" s="35">
        <f t="shared" si="26"/>
        <v>-1.8800000000000003</v>
      </c>
      <c r="BF127" s="36" t="e">
        <f>Y127*#REF!</f>
        <v>#REF!</v>
      </c>
      <c r="BG127" s="36" t="e">
        <f>X127*#REF!</f>
        <v>#REF!</v>
      </c>
    </row>
    <row r="128" spans="1:59" s="36" customFormat="1" ht="15">
      <c r="A128" s="28">
        <f t="shared" si="28"/>
        <v>112</v>
      </c>
      <c r="B128" s="42" t="s">
        <v>182</v>
      </c>
      <c r="C128" s="15">
        <v>1.0249999999999999</v>
      </c>
      <c r="D128" s="15">
        <v>0.45</v>
      </c>
      <c r="E128" s="15">
        <v>1E-3</v>
      </c>
      <c r="F128" s="15"/>
      <c r="G128" s="30">
        <v>0.32500000000000007</v>
      </c>
      <c r="H128" s="15">
        <v>8.5000000000000006E-2</v>
      </c>
      <c r="I128" s="15">
        <v>8.5000000000000006E-2</v>
      </c>
      <c r="J128" s="15">
        <v>0.13500000000000001</v>
      </c>
      <c r="K128" s="15"/>
      <c r="L128" s="15">
        <v>0.02</v>
      </c>
      <c r="M128" s="15">
        <v>7.8E-2</v>
      </c>
      <c r="N128" s="15">
        <v>0.3</v>
      </c>
      <c r="O128" s="30">
        <v>1.5429999999999999</v>
      </c>
      <c r="P128" s="15">
        <v>0.61299999999999999</v>
      </c>
      <c r="Q128" s="15">
        <v>0.28599999999999998</v>
      </c>
      <c r="R128" s="15">
        <v>0.54900000000000004</v>
      </c>
      <c r="S128" s="15">
        <v>9.5000000000000001E-2</v>
      </c>
      <c r="T128" s="15">
        <v>0.25800000000000001</v>
      </c>
      <c r="U128" s="15"/>
      <c r="V128" s="30">
        <v>3.9799999999999995</v>
      </c>
      <c r="W128" s="15">
        <v>0.19900000000000001</v>
      </c>
      <c r="X128" s="15">
        <v>0.83599999999999997</v>
      </c>
      <c r="Y128" s="31">
        <v>5.0199999999999996</v>
      </c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4" t="e">
        <f>Y128*#REF!</f>
        <v>#REF!</v>
      </c>
      <c r="AV128" s="35">
        <v>2.42</v>
      </c>
      <c r="AW128" s="35">
        <f t="shared" si="24"/>
        <v>2.5999999999999996</v>
      </c>
      <c r="AX128" s="35">
        <v>2.3811290322580643</v>
      </c>
      <c r="AY128" s="39">
        <f t="shared" si="27"/>
        <v>-2.6388709677419353</v>
      </c>
      <c r="BA128" s="36">
        <v>2.85</v>
      </c>
      <c r="BB128" s="35">
        <v>2.84</v>
      </c>
      <c r="BC128" s="35">
        <f t="shared" si="25"/>
        <v>2.1799999999999997</v>
      </c>
      <c r="BD128" s="36">
        <v>2.68</v>
      </c>
      <c r="BE128" s="35">
        <f t="shared" si="26"/>
        <v>-2.3399999999999994</v>
      </c>
      <c r="BF128" s="36" t="e">
        <f>Y128*#REF!</f>
        <v>#REF!</v>
      </c>
      <c r="BG128" s="36" t="e">
        <f>X128*#REF!</f>
        <v>#REF!</v>
      </c>
    </row>
    <row r="129" spans="1:59" s="36" customFormat="1" ht="15">
      <c r="A129" s="28">
        <f t="shared" si="28"/>
        <v>113</v>
      </c>
      <c r="B129" s="42" t="s">
        <v>183</v>
      </c>
      <c r="C129" s="15">
        <v>0.83799999999999997</v>
      </c>
      <c r="D129" s="15">
        <v>0.65100000000000002</v>
      </c>
      <c r="E129" s="15">
        <v>0.02</v>
      </c>
      <c r="F129" s="15"/>
      <c r="G129" s="30">
        <v>0.44300000000000006</v>
      </c>
      <c r="H129" s="15">
        <v>0.13400000000000001</v>
      </c>
      <c r="I129" s="15">
        <v>0.13400000000000001</v>
      </c>
      <c r="J129" s="15">
        <v>0.155</v>
      </c>
      <c r="K129" s="15"/>
      <c r="L129" s="15">
        <v>0.02</v>
      </c>
      <c r="M129" s="15">
        <v>5.8000000000000003E-2</v>
      </c>
      <c r="N129" s="15">
        <v>0.88600000000000001</v>
      </c>
      <c r="O129" s="30">
        <v>1.7810000000000001</v>
      </c>
      <c r="P129" s="15">
        <v>0.79600000000000004</v>
      </c>
      <c r="Q129" s="15">
        <v>0.98499999999999999</v>
      </c>
      <c r="R129" s="15">
        <v>0</v>
      </c>
      <c r="S129" s="15">
        <v>0</v>
      </c>
      <c r="T129" s="15">
        <v>0.248</v>
      </c>
      <c r="U129" s="15"/>
      <c r="V129" s="30">
        <v>4.9249999999999998</v>
      </c>
      <c r="W129" s="15">
        <v>0.246</v>
      </c>
      <c r="X129" s="15">
        <v>1.034</v>
      </c>
      <c r="Y129" s="31">
        <v>6.21</v>
      </c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4" t="e">
        <f>Y129*#REF!</f>
        <v>#REF!</v>
      </c>
      <c r="AV129" s="35">
        <v>2.46</v>
      </c>
      <c r="AW129" s="35">
        <f t="shared" si="24"/>
        <v>3.75</v>
      </c>
      <c r="AX129" s="35">
        <v>2.4183870967741927</v>
      </c>
      <c r="AY129" s="39">
        <f t="shared" si="27"/>
        <v>-3.7916129032258072</v>
      </c>
      <c r="BA129" s="36">
        <v>3.76</v>
      </c>
      <c r="BB129" s="35">
        <v>3.91</v>
      </c>
      <c r="BC129" s="35">
        <f t="shared" si="25"/>
        <v>2.2999999999999998</v>
      </c>
      <c r="BD129" s="36">
        <v>3.17</v>
      </c>
      <c r="BE129" s="35">
        <f t="shared" si="26"/>
        <v>-3.04</v>
      </c>
      <c r="BF129" s="36" t="e">
        <f>Y129*#REF!</f>
        <v>#REF!</v>
      </c>
      <c r="BG129" s="36" t="e">
        <f>X129*#REF!</f>
        <v>#REF!</v>
      </c>
    </row>
    <row r="130" spans="1:59" s="36" customFormat="1" ht="15">
      <c r="A130" s="28">
        <f t="shared" si="28"/>
        <v>114</v>
      </c>
      <c r="B130" s="42" t="s">
        <v>204</v>
      </c>
      <c r="C130" s="15">
        <v>0.68899999999999995</v>
      </c>
      <c r="D130" s="15">
        <v>0.41099999999999998</v>
      </c>
      <c r="E130" s="15">
        <v>3.0000000000000001E-3</v>
      </c>
      <c r="F130" s="15"/>
      <c r="G130" s="30">
        <v>0.31500000000000006</v>
      </c>
      <c r="H130" s="15">
        <v>7.8E-2</v>
      </c>
      <c r="I130" s="15">
        <v>7.8E-2</v>
      </c>
      <c r="J130" s="15">
        <v>0.13900000000000001</v>
      </c>
      <c r="K130" s="15"/>
      <c r="L130" s="15">
        <v>0.02</v>
      </c>
      <c r="M130" s="15">
        <v>6.4000000000000001E-2</v>
      </c>
      <c r="N130" s="15">
        <v>0.26900000000000002</v>
      </c>
      <c r="O130" s="30">
        <v>1.399</v>
      </c>
      <c r="P130" s="15">
        <v>0.56499999999999995</v>
      </c>
      <c r="Q130" s="15">
        <v>0.25600000000000001</v>
      </c>
      <c r="R130" s="15">
        <v>0.48899999999999999</v>
      </c>
      <c r="S130" s="15">
        <v>8.8999999999999996E-2</v>
      </c>
      <c r="T130" s="15">
        <v>0.158</v>
      </c>
      <c r="U130" s="15"/>
      <c r="V130" s="30">
        <v>3.3079999999999998</v>
      </c>
      <c r="W130" s="15">
        <v>0.16500000000000001</v>
      </c>
      <c r="X130" s="15">
        <v>0.69499999999999995</v>
      </c>
      <c r="Y130" s="31">
        <v>4.17</v>
      </c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4" t="e">
        <f>Y130*#REF!</f>
        <v>#REF!</v>
      </c>
      <c r="AV130" s="35">
        <v>2.15</v>
      </c>
      <c r="AW130" s="35">
        <f t="shared" si="24"/>
        <v>2.02</v>
      </c>
      <c r="AX130" s="35">
        <v>2.109032258064516</v>
      </c>
      <c r="AY130" s="39">
        <f t="shared" si="27"/>
        <v>-2.0609677419354839</v>
      </c>
      <c r="BA130" s="36">
        <v>2.59</v>
      </c>
      <c r="BB130" s="35">
        <v>2.64</v>
      </c>
      <c r="BC130" s="35">
        <f t="shared" si="25"/>
        <v>1.5299999999999998</v>
      </c>
      <c r="BD130" s="36">
        <v>2.34</v>
      </c>
      <c r="BE130" s="35">
        <f t="shared" si="26"/>
        <v>-1.83</v>
      </c>
      <c r="BF130" s="36" t="e">
        <f>Y130*#REF!</f>
        <v>#REF!</v>
      </c>
      <c r="BG130" s="36" t="e">
        <f>X130*#REF!</f>
        <v>#REF!</v>
      </c>
    </row>
    <row r="131" spans="1:59" s="36" customFormat="1" ht="15">
      <c r="A131" s="28">
        <f t="shared" si="28"/>
        <v>115</v>
      </c>
      <c r="B131" s="42" t="s">
        <v>108</v>
      </c>
      <c r="C131" s="15">
        <v>1.6180000000000001</v>
      </c>
      <c r="D131" s="15">
        <v>0.51800000000000002</v>
      </c>
      <c r="E131" s="15">
        <v>5.0000000000000001E-3</v>
      </c>
      <c r="F131" s="15"/>
      <c r="G131" s="30">
        <v>0.34900000000000003</v>
      </c>
      <c r="H131" s="15">
        <v>9.6000000000000002E-2</v>
      </c>
      <c r="I131" s="15">
        <v>9.6000000000000002E-2</v>
      </c>
      <c r="J131" s="15">
        <v>0.13700000000000001</v>
      </c>
      <c r="K131" s="15"/>
      <c r="L131" s="15">
        <v>0.02</v>
      </c>
      <c r="M131" s="15">
        <v>5.2999999999999999E-2</v>
      </c>
      <c r="N131" s="15">
        <v>0.16600000000000001</v>
      </c>
      <c r="O131" s="30">
        <v>1.458</v>
      </c>
      <c r="P131" s="15">
        <v>0.58099999999999996</v>
      </c>
      <c r="Q131" s="15">
        <v>0.315</v>
      </c>
      <c r="R131" s="15">
        <v>0.47399999999999998</v>
      </c>
      <c r="S131" s="15">
        <v>8.7999999999999995E-2</v>
      </c>
      <c r="T131" s="15">
        <v>0.61499999999999999</v>
      </c>
      <c r="U131" s="15"/>
      <c r="V131" s="30">
        <v>4.7820000000000009</v>
      </c>
      <c r="W131" s="15">
        <v>0.23899999999999999</v>
      </c>
      <c r="X131" s="15">
        <v>1.004</v>
      </c>
      <c r="Y131" s="31">
        <v>6.03</v>
      </c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4" t="e">
        <f>Y131*#REF!</f>
        <v>#REF!</v>
      </c>
      <c r="AV131" s="35">
        <v>2.63</v>
      </c>
      <c r="AW131" s="35">
        <f t="shared" si="24"/>
        <v>3.4000000000000004</v>
      </c>
      <c r="AX131" s="35">
        <v>2.585483870967741</v>
      </c>
      <c r="AY131" s="39">
        <f t="shared" si="27"/>
        <v>-3.4445161290322592</v>
      </c>
      <c r="BA131" s="36">
        <v>3.28</v>
      </c>
      <c r="BB131" s="35">
        <v>3.18</v>
      </c>
      <c r="BC131" s="35">
        <f t="shared" si="25"/>
        <v>2.85</v>
      </c>
      <c r="BD131" s="36">
        <v>3.42</v>
      </c>
      <c r="BE131" s="35">
        <f t="shared" si="26"/>
        <v>-2.6100000000000003</v>
      </c>
      <c r="BF131" s="36" t="e">
        <f>Y131*#REF!</f>
        <v>#REF!</v>
      </c>
      <c r="BG131" s="36" t="e">
        <f>X131*#REF!</f>
        <v>#REF!</v>
      </c>
    </row>
    <row r="132" spans="1:59" s="36" customFormat="1" ht="15">
      <c r="A132" s="28">
        <f t="shared" si="28"/>
        <v>116</v>
      </c>
      <c r="B132" s="42" t="s">
        <v>120</v>
      </c>
      <c r="C132" s="15">
        <v>1.0549999999999999</v>
      </c>
      <c r="D132" s="15">
        <v>0.64100000000000001</v>
      </c>
      <c r="E132" s="15">
        <v>3.0000000000000001E-3</v>
      </c>
      <c r="F132" s="15"/>
      <c r="G132" s="30">
        <v>0.38200000000000001</v>
      </c>
      <c r="H132" s="15">
        <v>0.124</v>
      </c>
      <c r="I132" s="15">
        <v>0.124</v>
      </c>
      <c r="J132" s="15">
        <v>0.114</v>
      </c>
      <c r="K132" s="15"/>
      <c r="L132" s="15">
        <v>0.02</v>
      </c>
      <c r="M132" s="15">
        <v>7.0000000000000007E-2</v>
      </c>
      <c r="N132" s="15">
        <v>0.28399999999999997</v>
      </c>
      <c r="O132" s="30">
        <v>1.847</v>
      </c>
      <c r="P132" s="15">
        <v>0.91200000000000003</v>
      </c>
      <c r="Q132" s="15">
        <v>0.26300000000000001</v>
      </c>
      <c r="R132" s="15">
        <v>0.57699999999999996</v>
      </c>
      <c r="S132" s="15">
        <v>9.5000000000000001E-2</v>
      </c>
      <c r="T132" s="15">
        <v>0.218</v>
      </c>
      <c r="U132" s="15"/>
      <c r="V132" s="30">
        <v>4.5</v>
      </c>
      <c r="W132" s="15">
        <v>0.22500000000000001</v>
      </c>
      <c r="X132" s="15">
        <v>0.94499999999999995</v>
      </c>
      <c r="Y132" s="31">
        <v>5.67</v>
      </c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4" t="e">
        <f>Y132*#REF!</f>
        <v>#REF!</v>
      </c>
      <c r="AV132" s="35">
        <v>2.39</v>
      </c>
      <c r="AW132" s="35">
        <f t="shared" si="24"/>
        <v>3.28</v>
      </c>
      <c r="AX132" s="35">
        <v>2.3495161290322577</v>
      </c>
      <c r="AY132" s="39">
        <f t="shared" si="27"/>
        <v>-3.3204838709677422</v>
      </c>
      <c r="BA132" s="36">
        <v>2.87</v>
      </c>
      <c r="BB132" s="35">
        <v>2.8</v>
      </c>
      <c r="BC132" s="35">
        <f t="shared" si="25"/>
        <v>2.87</v>
      </c>
      <c r="BD132" s="36">
        <v>3</v>
      </c>
      <c r="BE132" s="35">
        <f t="shared" si="26"/>
        <v>-2.67</v>
      </c>
      <c r="BF132" s="36" t="e">
        <f>Y132*#REF!</f>
        <v>#REF!</v>
      </c>
      <c r="BG132" s="36" t="e">
        <f>X132*#REF!</f>
        <v>#REF!</v>
      </c>
    </row>
    <row r="133" spans="1:59" s="36" customFormat="1" ht="15">
      <c r="A133" s="28">
        <f t="shared" si="28"/>
        <v>117</v>
      </c>
      <c r="B133" s="42" t="s">
        <v>121</v>
      </c>
      <c r="C133" s="15">
        <v>0.746</v>
      </c>
      <c r="D133" s="15">
        <v>0.48099999999999998</v>
      </c>
      <c r="E133" s="15">
        <v>3.0000000000000001E-3</v>
      </c>
      <c r="F133" s="15"/>
      <c r="G133" s="30">
        <v>0.378</v>
      </c>
      <c r="H133" s="15">
        <v>0.109</v>
      </c>
      <c r="I133" s="15">
        <v>0.109</v>
      </c>
      <c r="J133" s="15">
        <v>0.14000000000000001</v>
      </c>
      <c r="K133" s="15"/>
      <c r="L133" s="15">
        <v>0.02</v>
      </c>
      <c r="M133" s="15">
        <v>5.3999999999999999E-2</v>
      </c>
      <c r="N133" s="15">
        <v>0.29599999999999999</v>
      </c>
      <c r="O133" s="30">
        <v>1.6779999999999999</v>
      </c>
      <c r="P133" s="15">
        <v>0.81599999999999995</v>
      </c>
      <c r="Q133" s="15">
        <v>0.3</v>
      </c>
      <c r="R133" s="15">
        <v>0.47399999999999998</v>
      </c>
      <c r="S133" s="15">
        <v>8.7999999999999995E-2</v>
      </c>
      <c r="T133" s="15">
        <v>0.12</v>
      </c>
      <c r="U133" s="15"/>
      <c r="V133" s="30">
        <v>3.7559999999999998</v>
      </c>
      <c r="W133" s="15">
        <v>0.188</v>
      </c>
      <c r="X133" s="15">
        <v>0.78900000000000003</v>
      </c>
      <c r="Y133" s="31">
        <v>4.7300000000000004</v>
      </c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4" t="e">
        <f>Y133*#REF!</f>
        <v>#REF!</v>
      </c>
      <c r="AV133" s="35">
        <v>2.66</v>
      </c>
      <c r="AW133" s="35">
        <f t="shared" si="24"/>
        <v>2.0700000000000003</v>
      </c>
      <c r="AX133" s="35">
        <v>2.6058064516129029</v>
      </c>
      <c r="AY133" s="39">
        <f t="shared" si="27"/>
        <v>-2.1241935483870975</v>
      </c>
      <c r="BA133" s="36">
        <v>3.2</v>
      </c>
      <c r="BB133" s="35">
        <v>3.14</v>
      </c>
      <c r="BC133" s="35">
        <f t="shared" si="25"/>
        <v>1.5900000000000003</v>
      </c>
      <c r="BD133" s="36">
        <v>3.12</v>
      </c>
      <c r="BE133" s="35">
        <f t="shared" si="26"/>
        <v>-1.6100000000000003</v>
      </c>
      <c r="BF133" s="36" t="e">
        <f>Y133*#REF!</f>
        <v>#REF!</v>
      </c>
      <c r="BG133" s="36" t="e">
        <f>X133*#REF!</f>
        <v>#REF!</v>
      </c>
    </row>
    <row r="134" spans="1:59" s="36" customFormat="1" ht="15">
      <c r="A134" s="28">
        <f t="shared" si="28"/>
        <v>118</v>
      </c>
      <c r="B134" s="42" t="s">
        <v>122</v>
      </c>
      <c r="C134" s="15">
        <v>1.0620000000000001</v>
      </c>
      <c r="D134" s="15">
        <v>0</v>
      </c>
      <c r="E134" s="15">
        <v>0</v>
      </c>
      <c r="F134" s="15"/>
      <c r="G134" s="30">
        <v>0.629</v>
      </c>
      <c r="H134" s="15">
        <v>0.22</v>
      </c>
      <c r="I134" s="15">
        <v>0.22</v>
      </c>
      <c r="J134" s="15">
        <v>0.16900000000000001</v>
      </c>
      <c r="K134" s="15"/>
      <c r="L134" s="15">
        <v>0.02</v>
      </c>
      <c r="M134" s="15">
        <v>6.5000000000000002E-2</v>
      </c>
      <c r="N134" s="15">
        <v>0.71</v>
      </c>
      <c r="O134" s="30">
        <v>1.7050000000000001</v>
      </c>
      <c r="P134" s="15">
        <v>1.2170000000000001</v>
      </c>
      <c r="Q134" s="15">
        <v>0.434</v>
      </c>
      <c r="R134" s="15">
        <v>0</v>
      </c>
      <c r="S134" s="15">
        <v>5.3999999999999999E-2</v>
      </c>
      <c r="T134" s="15">
        <v>0.11799999999999999</v>
      </c>
      <c r="U134" s="15"/>
      <c r="V134" s="30">
        <v>4.2889999999999997</v>
      </c>
      <c r="W134" s="15">
        <v>0.214</v>
      </c>
      <c r="X134" s="15">
        <v>0.90100000000000002</v>
      </c>
      <c r="Y134" s="31">
        <v>5.4</v>
      </c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4" t="e">
        <f>Y134*#REF!</f>
        <v>#REF!</v>
      </c>
      <c r="AV134" s="35">
        <v>2.5</v>
      </c>
      <c r="AW134" s="35">
        <f t="shared" si="24"/>
        <v>2.9000000000000004</v>
      </c>
      <c r="AX134" s="35">
        <v>2.4545161290322572</v>
      </c>
      <c r="AY134" s="39">
        <f t="shared" si="27"/>
        <v>-2.9454838709677431</v>
      </c>
      <c r="BA134" s="36">
        <v>3.23</v>
      </c>
      <c r="BB134" s="35">
        <v>3.22</v>
      </c>
      <c r="BC134" s="35">
        <f t="shared" si="25"/>
        <v>2.1800000000000002</v>
      </c>
      <c r="BD134" s="36">
        <v>2.9</v>
      </c>
      <c r="BE134" s="35">
        <f t="shared" si="26"/>
        <v>-2.5000000000000004</v>
      </c>
      <c r="BF134" s="36" t="e">
        <f>Y134*#REF!</f>
        <v>#REF!</v>
      </c>
      <c r="BG134" s="36" t="e">
        <f>X134*#REF!</f>
        <v>#REF!</v>
      </c>
    </row>
    <row r="135" spans="1:59" s="36" customFormat="1" ht="15">
      <c r="A135" s="28">
        <f t="shared" si="28"/>
        <v>119</v>
      </c>
      <c r="B135" s="42" t="s">
        <v>109</v>
      </c>
      <c r="C135" s="15">
        <v>0.82699999999999996</v>
      </c>
      <c r="D135" s="15">
        <v>0.48399999999999999</v>
      </c>
      <c r="E135" s="15">
        <v>2E-3</v>
      </c>
      <c r="F135" s="15"/>
      <c r="G135" s="30">
        <v>0.38300000000000001</v>
      </c>
      <c r="H135" s="15">
        <v>0.126</v>
      </c>
      <c r="I135" s="15">
        <v>0.126</v>
      </c>
      <c r="J135" s="15">
        <v>0.111</v>
      </c>
      <c r="K135" s="15"/>
      <c r="L135" s="15">
        <v>0.02</v>
      </c>
      <c r="M135" s="15">
        <v>5.6000000000000001E-2</v>
      </c>
      <c r="N135" s="15">
        <v>0.42099999999999999</v>
      </c>
      <c r="O135" s="30">
        <v>1.546</v>
      </c>
      <c r="P135" s="15">
        <v>0.71399999999999997</v>
      </c>
      <c r="Q135" s="15">
        <v>0.27200000000000002</v>
      </c>
      <c r="R135" s="15">
        <v>0.47199999999999998</v>
      </c>
      <c r="S135" s="15">
        <v>8.7999999999999995E-2</v>
      </c>
      <c r="T135" s="15">
        <v>0.45700000000000002</v>
      </c>
      <c r="U135" s="15"/>
      <c r="V135" s="30">
        <v>4.1760000000000002</v>
      </c>
      <c r="W135" s="15">
        <v>0.20899999999999999</v>
      </c>
      <c r="X135" s="15">
        <v>0.877</v>
      </c>
      <c r="Y135" s="31">
        <v>5.26</v>
      </c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4" t="e">
        <f>Y135*#REF!</f>
        <v>#REF!</v>
      </c>
      <c r="AV135" s="35">
        <v>2.6</v>
      </c>
      <c r="AW135" s="35">
        <f t="shared" si="24"/>
        <v>2.6599999999999997</v>
      </c>
      <c r="AX135" s="35">
        <v>2.5572580645161289</v>
      </c>
      <c r="AY135" s="39">
        <f t="shared" si="27"/>
        <v>-2.7027419354838709</v>
      </c>
      <c r="BA135" s="36">
        <v>3.18</v>
      </c>
      <c r="BB135" s="35">
        <v>3.14</v>
      </c>
      <c r="BC135" s="35">
        <f t="shared" si="25"/>
        <v>2.1199999999999997</v>
      </c>
      <c r="BD135" s="36">
        <v>3.05</v>
      </c>
      <c r="BE135" s="35">
        <f t="shared" si="26"/>
        <v>-2.21</v>
      </c>
      <c r="BF135" s="36" t="e">
        <f>Y135*#REF!</f>
        <v>#REF!</v>
      </c>
      <c r="BG135" s="36" t="e">
        <f>X135*#REF!</f>
        <v>#REF!</v>
      </c>
    </row>
    <row r="136" spans="1:59" s="36" customFormat="1" ht="15">
      <c r="A136" s="28">
        <f t="shared" si="28"/>
        <v>120</v>
      </c>
      <c r="B136" s="42" t="s">
        <v>110</v>
      </c>
      <c r="C136" s="15">
        <v>0.75</v>
      </c>
      <c r="D136" s="15">
        <v>0.48199999999999998</v>
      </c>
      <c r="E136" s="15">
        <v>3.0000000000000001E-3</v>
      </c>
      <c r="F136" s="15"/>
      <c r="G136" s="30">
        <v>0.47899999999999998</v>
      </c>
      <c r="H136" s="15">
        <v>0.159</v>
      </c>
      <c r="I136" s="15">
        <v>0.159</v>
      </c>
      <c r="J136" s="15">
        <v>0.14099999999999999</v>
      </c>
      <c r="K136" s="15"/>
      <c r="L136" s="15">
        <v>0.02</v>
      </c>
      <c r="M136" s="15">
        <v>6.7000000000000004E-2</v>
      </c>
      <c r="N136" s="15">
        <v>0.71</v>
      </c>
      <c r="O136" s="30">
        <v>1.8120000000000001</v>
      </c>
      <c r="P136" s="15">
        <v>0.877</v>
      </c>
      <c r="Q136" s="15">
        <v>0.36299999999999999</v>
      </c>
      <c r="R136" s="15">
        <v>0.48199999999999998</v>
      </c>
      <c r="S136" s="15">
        <v>0.09</v>
      </c>
      <c r="T136" s="15">
        <v>0.33700000000000002</v>
      </c>
      <c r="U136" s="15"/>
      <c r="V136" s="30">
        <v>4.6400000000000006</v>
      </c>
      <c r="W136" s="15">
        <v>0.23200000000000001</v>
      </c>
      <c r="X136" s="15">
        <v>0.97399999999999998</v>
      </c>
      <c r="Y136" s="31">
        <v>5.85</v>
      </c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4" t="e">
        <f>Y136*#REF!</f>
        <v>#REF!</v>
      </c>
      <c r="AV136" s="35">
        <v>2.58</v>
      </c>
      <c r="AW136" s="35">
        <f t="shared" si="24"/>
        <v>3.2699999999999996</v>
      </c>
      <c r="AX136" s="35">
        <v>2.5391935483870962</v>
      </c>
      <c r="AY136" s="39">
        <f t="shared" si="27"/>
        <v>-3.3108064516129034</v>
      </c>
      <c r="BA136" s="36">
        <v>2.97</v>
      </c>
      <c r="BB136" s="35">
        <v>3.04</v>
      </c>
      <c r="BC136" s="35">
        <f t="shared" si="25"/>
        <v>2.8099999999999996</v>
      </c>
      <c r="BD136" s="36">
        <v>3.04</v>
      </c>
      <c r="BE136" s="35">
        <f t="shared" si="26"/>
        <v>-2.8099999999999996</v>
      </c>
      <c r="BF136" s="36" t="e">
        <f>Y136*#REF!</f>
        <v>#REF!</v>
      </c>
      <c r="BG136" s="36" t="e">
        <f>X136*#REF!</f>
        <v>#REF!</v>
      </c>
    </row>
    <row r="137" spans="1:59" s="36" customFormat="1" ht="15">
      <c r="A137" s="28">
        <f t="shared" si="28"/>
        <v>121</v>
      </c>
      <c r="B137" s="42" t="s">
        <v>111</v>
      </c>
      <c r="C137" s="15">
        <v>0.90500000000000003</v>
      </c>
      <c r="D137" s="15">
        <v>0.63300000000000001</v>
      </c>
      <c r="E137" s="15">
        <v>2E-3</v>
      </c>
      <c r="F137" s="15"/>
      <c r="G137" s="30">
        <v>0.371</v>
      </c>
      <c r="H137" s="15">
        <v>0.109</v>
      </c>
      <c r="I137" s="15">
        <v>0.109</v>
      </c>
      <c r="J137" s="15">
        <v>0.13300000000000001</v>
      </c>
      <c r="K137" s="15"/>
      <c r="L137" s="15">
        <v>0.02</v>
      </c>
      <c r="M137" s="15">
        <v>6.8000000000000005E-2</v>
      </c>
      <c r="N137" s="15">
        <v>0.37</v>
      </c>
      <c r="O137" s="30">
        <v>1.6719999999999999</v>
      </c>
      <c r="P137" s="15">
        <v>0.64900000000000002</v>
      </c>
      <c r="Q137" s="15">
        <v>0.316</v>
      </c>
      <c r="R137" s="15">
        <v>0.60799999999999998</v>
      </c>
      <c r="S137" s="15">
        <v>9.9000000000000005E-2</v>
      </c>
      <c r="T137" s="15">
        <v>0.80600000000000005</v>
      </c>
      <c r="U137" s="15"/>
      <c r="V137" s="30">
        <v>4.827</v>
      </c>
      <c r="W137" s="15">
        <v>0.24099999999999999</v>
      </c>
      <c r="X137" s="15">
        <v>1.014</v>
      </c>
      <c r="Y137" s="31">
        <v>6.08</v>
      </c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4" t="e">
        <f>Y137*#REF!</f>
        <v>#REF!</v>
      </c>
      <c r="AV137" s="35">
        <v>2.4</v>
      </c>
      <c r="AW137" s="35">
        <f t="shared" si="24"/>
        <v>3.68</v>
      </c>
      <c r="AX137" s="35">
        <v>2.3574193548387092</v>
      </c>
      <c r="AY137" s="39">
        <f t="shared" si="27"/>
        <v>-3.7225806451612908</v>
      </c>
      <c r="BA137" s="36">
        <v>3.22</v>
      </c>
      <c r="BB137" s="35">
        <v>2.93</v>
      </c>
      <c r="BC137" s="35">
        <f t="shared" si="25"/>
        <v>3.15</v>
      </c>
      <c r="BD137" s="36">
        <v>2.88</v>
      </c>
      <c r="BE137" s="35">
        <f t="shared" si="26"/>
        <v>-3.2</v>
      </c>
      <c r="BF137" s="36" t="e">
        <f>Y137*#REF!</f>
        <v>#REF!</v>
      </c>
      <c r="BG137" s="36" t="e">
        <f>X137*#REF!</f>
        <v>#REF!</v>
      </c>
    </row>
    <row r="138" spans="1:59" s="36" customFormat="1" ht="15">
      <c r="A138" s="28">
        <f t="shared" si="28"/>
        <v>122</v>
      </c>
      <c r="B138" s="42" t="s">
        <v>123</v>
      </c>
      <c r="C138" s="15">
        <v>0</v>
      </c>
      <c r="D138" s="15">
        <v>0</v>
      </c>
      <c r="E138" s="15">
        <v>0</v>
      </c>
      <c r="F138" s="15"/>
      <c r="G138" s="30">
        <v>0.29300000000000004</v>
      </c>
      <c r="H138" s="15">
        <v>0.13200000000000001</v>
      </c>
      <c r="I138" s="15">
        <v>0.13200000000000001</v>
      </c>
      <c r="J138" s="15">
        <v>8.9999999999999993E-3</v>
      </c>
      <c r="K138" s="15"/>
      <c r="L138" s="15">
        <v>0.02</v>
      </c>
      <c r="M138" s="15">
        <v>5.8999999999999997E-2</v>
      </c>
      <c r="N138" s="15">
        <v>0.61199999999999999</v>
      </c>
      <c r="O138" s="30">
        <v>0.61</v>
      </c>
      <c r="P138" s="15">
        <v>0.61</v>
      </c>
      <c r="Q138" s="15">
        <v>0</v>
      </c>
      <c r="R138" s="15">
        <v>0</v>
      </c>
      <c r="S138" s="15">
        <v>0</v>
      </c>
      <c r="T138" s="15">
        <v>0.12</v>
      </c>
      <c r="U138" s="15"/>
      <c r="V138" s="30">
        <v>1.694</v>
      </c>
      <c r="W138" s="15">
        <v>8.5000000000000006E-2</v>
      </c>
      <c r="X138" s="15">
        <v>0.35599999999999998</v>
      </c>
      <c r="Y138" s="31">
        <v>2.14</v>
      </c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4" t="e">
        <f>Y138*#REF!</f>
        <v>#REF!</v>
      </c>
      <c r="AV138" s="35">
        <v>1.05</v>
      </c>
      <c r="AW138" s="35">
        <f t="shared" si="24"/>
        <v>1.0900000000000001</v>
      </c>
      <c r="AX138" s="35">
        <v>1.0296774193548388</v>
      </c>
      <c r="AY138" s="39">
        <f t="shared" si="27"/>
        <v>-1.1103225806451613</v>
      </c>
      <c r="BA138" s="36">
        <v>1.39</v>
      </c>
      <c r="BB138" s="35">
        <v>1.35</v>
      </c>
      <c r="BC138" s="35">
        <f t="shared" si="25"/>
        <v>0.79</v>
      </c>
      <c r="BD138" s="36">
        <v>0.89</v>
      </c>
      <c r="BE138" s="35">
        <f t="shared" si="26"/>
        <v>-1.25</v>
      </c>
      <c r="BF138" s="36" t="e">
        <f>Y138*#REF!</f>
        <v>#REF!</v>
      </c>
      <c r="BG138" s="36" t="e">
        <f>X138*#REF!</f>
        <v>#REF!</v>
      </c>
    </row>
    <row r="139" spans="1:59" s="36" customFormat="1" ht="15">
      <c r="A139" s="28">
        <f t="shared" si="28"/>
        <v>123</v>
      </c>
      <c r="B139" s="42" t="s">
        <v>112</v>
      </c>
      <c r="C139" s="15">
        <v>0.753</v>
      </c>
      <c r="D139" s="15">
        <v>0.48899999999999999</v>
      </c>
      <c r="E139" s="15">
        <v>8.9999999999999993E-3</v>
      </c>
      <c r="F139" s="15"/>
      <c r="G139" s="30">
        <v>0.29400000000000004</v>
      </c>
      <c r="H139" s="15">
        <v>7.0999999999999994E-2</v>
      </c>
      <c r="I139" s="15">
        <v>7.0999999999999994E-2</v>
      </c>
      <c r="J139" s="15">
        <v>0.13200000000000001</v>
      </c>
      <c r="K139" s="15"/>
      <c r="L139" s="15">
        <v>0.02</v>
      </c>
      <c r="M139" s="15">
        <v>3.5999999999999997E-2</v>
      </c>
      <c r="N139" s="15">
        <v>0.22900000000000001</v>
      </c>
      <c r="O139" s="30">
        <v>1.4440000000000002</v>
      </c>
      <c r="P139" s="15">
        <v>0.63700000000000001</v>
      </c>
      <c r="Q139" s="15">
        <v>0.33200000000000002</v>
      </c>
      <c r="R139" s="15">
        <v>0.39600000000000002</v>
      </c>
      <c r="S139" s="15">
        <v>7.9000000000000001E-2</v>
      </c>
      <c r="T139" s="15">
        <v>0.79100000000000004</v>
      </c>
      <c r="U139" s="15"/>
      <c r="V139" s="30">
        <v>4.0449999999999999</v>
      </c>
      <c r="W139" s="15">
        <v>0.20200000000000001</v>
      </c>
      <c r="X139" s="15">
        <v>0.84899999999999998</v>
      </c>
      <c r="Y139" s="31">
        <v>5.0999999999999996</v>
      </c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4" t="e">
        <f>Y139*#REF!</f>
        <v>#REF!</v>
      </c>
      <c r="AV139" s="35">
        <v>2.38</v>
      </c>
      <c r="AW139" s="35">
        <f t="shared" si="24"/>
        <v>2.7199999999999998</v>
      </c>
      <c r="AX139" s="35">
        <v>2.339354838709677</v>
      </c>
      <c r="AY139" s="39">
        <f t="shared" si="27"/>
        <v>-2.7606451612903227</v>
      </c>
      <c r="BA139" s="36">
        <v>3.07</v>
      </c>
      <c r="BB139" s="35">
        <v>3.06</v>
      </c>
      <c r="BC139" s="35">
        <f t="shared" si="25"/>
        <v>2.0399999999999996</v>
      </c>
      <c r="BD139" s="36">
        <v>2.62</v>
      </c>
      <c r="BE139" s="35">
        <f t="shared" si="26"/>
        <v>-2.4799999999999995</v>
      </c>
      <c r="BF139" s="36" t="e">
        <f>Y139*#REF!</f>
        <v>#REF!</v>
      </c>
      <c r="BG139" s="36" t="e">
        <f>X139*#REF!</f>
        <v>#REF!</v>
      </c>
    </row>
    <row r="140" spans="1:59" s="36" customFormat="1" ht="15">
      <c r="A140" s="28">
        <f t="shared" si="28"/>
        <v>124</v>
      </c>
      <c r="B140" s="42" t="s">
        <v>113</v>
      </c>
      <c r="C140" s="15">
        <v>0.69699999999999995</v>
      </c>
      <c r="D140" s="15">
        <v>0.48599999999999999</v>
      </c>
      <c r="E140" s="15">
        <v>8.9999999999999993E-3</v>
      </c>
      <c r="F140" s="15"/>
      <c r="G140" s="30">
        <v>0.29000000000000004</v>
      </c>
      <c r="H140" s="15">
        <v>6.9000000000000006E-2</v>
      </c>
      <c r="I140" s="15">
        <v>6.9000000000000006E-2</v>
      </c>
      <c r="J140" s="15">
        <v>0.13200000000000001</v>
      </c>
      <c r="K140" s="15"/>
      <c r="L140" s="15">
        <v>0.02</v>
      </c>
      <c r="M140" s="15">
        <v>3.5999999999999997E-2</v>
      </c>
      <c r="N140" s="15">
        <v>0.22800000000000001</v>
      </c>
      <c r="O140" s="30">
        <v>1.643</v>
      </c>
      <c r="P140" s="15">
        <v>0.52600000000000002</v>
      </c>
      <c r="Q140" s="15">
        <v>0.65100000000000002</v>
      </c>
      <c r="R140" s="15">
        <v>0.38</v>
      </c>
      <c r="S140" s="15">
        <v>8.5999999999999993E-2</v>
      </c>
      <c r="T140" s="15">
        <v>0.36699999999999999</v>
      </c>
      <c r="U140" s="15"/>
      <c r="V140" s="30">
        <v>3.7559999999999998</v>
      </c>
      <c r="W140" s="15">
        <v>0.188</v>
      </c>
      <c r="X140" s="15">
        <v>0.78900000000000003</v>
      </c>
      <c r="Y140" s="31">
        <v>4.7300000000000004</v>
      </c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4" t="e">
        <f>Y140*#REF!</f>
        <v>#REF!</v>
      </c>
      <c r="AV140" s="35">
        <v>2.2000000000000002</v>
      </c>
      <c r="AW140" s="35">
        <f t="shared" si="24"/>
        <v>2.5300000000000002</v>
      </c>
      <c r="AX140" s="35">
        <v>2.1564516129032252</v>
      </c>
      <c r="AY140" s="39">
        <f t="shared" si="27"/>
        <v>-2.5735483870967752</v>
      </c>
      <c r="BA140" s="36">
        <v>2.89</v>
      </c>
      <c r="BB140" s="35">
        <v>2.87</v>
      </c>
      <c r="BC140" s="35">
        <f t="shared" si="25"/>
        <v>1.8600000000000003</v>
      </c>
      <c r="BD140" s="36">
        <v>2.94</v>
      </c>
      <c r="BE140" s="35">
        <f t="shared" si="26"/>
        <v>-1.7900000000000005</v>
      </c>
      <c r="BF140" s="36" t="e">
        <f>Y140*#REF!</f>
        <v>#REF!</v>
      </c>
      <c r="BG140" s="36" t="e">
        <f>X140*#REF!</f>
        <v>#REF!</v>
      </c>
    </row>
    <row r="141" spans="1:59" s="36" customFormat="1" ht="15">
      <c r="A141" s="28">
        <f t="shared" si="28"/>
        <v>125</v>
      </c>
      <c r="B141" s="42" t="s">
        <v>114</v>
      </c>
      <c r="C141" s="15">
        <v>0.69099999999999995</v>
      </c>
      <c r="D141" s="15">
        <v>0.20200000000000001</v>
      </c>
      <c r="E141" s="15">
        <v>0.01</v>
      </c>
      <c r="F141" s="15"/>
      <c r="G141" s="30">
        <v>0.23499999999999999</v>
      </c>
      <c r="H141" s="15">
        <v>4.4999999999999998E-2</v>
      </c>
      <c r="I141" s="15">
        <v>4.4999999999999998E-2</v>
      </c>
      <c r="J141" s="15">
        <v>0.125</v>
      </c>
      <c r="K141" s="15"/>
      <c r="L141" s="15">
        <v>0.02</v>
      </c>
      <c r="M141" s="15">
        <v>4.4999999999999998E-2</v>
      </c>
      <c r="N141" s="15">
        <v>0.21199999999999999</v>
      </c>
      <c r="O141" s="30">
        <v>1.117</v>
      </c>
      <c r="P141" s="15">
        <v>0.52</v>
      </c>
      <c r="Q141" s="15">
        <v>0.28999999999999998</v>
      </c>
      <c r="R141" s="15">
        <v>0.23799999999999999</v>
      </c>
      <c r="S141" s="15">
        <v>6.9000000000000006E-2</v>
      </c>
      <c r="T141" s="15">
        <v>1.0189999999999999</v>
      </c>
      <c r="U141" s="15"/>
      <c r="V141" s="30">
        <v>3.5310000000000001</v>
      </c>
      <c r="W141" s="15">
        <v>0.17699999999999999</v>
      </c>
      <c r="X141" s="15">
        <v>0.74199999999999999</v>
      </c>
      <c r="Y141" s="31">
        <v>4.45</v>
      </c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4" t="e">
        <f>Y141*#REF!</f>
        <v>#REF!</v>
      </c>
      <c r="AV141" s="35">
        <v>2.41</v>
      </c>
      <c r="AW141" s="35">
        <f t="shared" si="24"/>
        <v>2.04</v>
      </c>
      <c r="AX141" s="35">
        <v>2.3709677419354827</v>
      </c>
      <c r="AY141" s="39">
        <f t="shared" si="27"/>
        <v>-2.0790322580645175</v>
      </c>
      <c r="BA141" s="36">
        <v>3.1</v>
      </c>
      <c r="BB141" s="35">
        <v>3.15</v>
      </c>
      <c r="BC141" s="35">
        <f t="shared" si="25"/>
        <v>1.3000000000000003</v>
      </c>
      <c r="BD141" s="36">
        <v>2.74</v>
      </c>
      <c r="BE141" s="35">
        <f t="shared" si="26"/>
        <v>-1.71</v>
      </c>
      <c r="BF141" s="36" t="e">
        <f>Y141*#REF!</f>
        <v>#REF!</v>
      </c>
      <c r="BG141" s="36" t="e">
        <f>X141*#REF!</f>
        <v>#REF!</v>
      </c>
    </row>
    <row r="142" spans="1:59" s="36" customFormat="1" ht="15">
      <c r="A142" s="28">
        <f t="shared" si="28"/>
        <v>126</v>
      </c>
      <c r="B142" s="42" t="s">
        <v>115</v>
      </c>
      <c r="C142" s="15">
        <v>0.83599999999999997</v>
      </c>
      <c r="D142" s="15">
        <v>0.65300000000000002</v>
      </c>
      <c r="E142" s="15">
        <v>6.0000000000000001E-3</v>
      </c>
      <c r="F142" s="15"/>
      <c r="G142" s="30">
        <v>0.34700000000000003</v>
      </c>
      <c r="H142" s="15">
        <v>0.109</v>
      </c>
      <c r="I142" s="15">
        <v>0.109</v>
      </c>
      <c r="J142" s="15">
        <v>0.109</v>
      </c>
      <c r="K142" s="15"/>
      <c r="L142" s="15">
        <v>0.02</v>
      </c>
      <c r="M142" s="15">
        <v>6.0999999999999999E-2</v>
      </c>
      <c r="N142" s="15">
        <v>0.46400000000000002</v>
      </c>
      <c r="O142" s="30">
        <v>2.141</v>
      </c>
      <c r="P142" s="15">
        <v>0.64300000000000002</v>
      </c>
      <c r="Q142" s="15">
        <v>0.60699999999999998</v>
      </c>
      <c r="R142" s="15">
        <v>0.89100000000000001</v>
      </c>
      <c r="S142" s="15">
        <v>0</v>
      </c>
      <c r="T142" s="15">
        <v>0.21</v>
      </c>
      <c r="U142" s="15"/>
      <c r="V142" s="30">
        <v>4.718</v>
      </c>
      <c r="W142" s="15">
        <v>0.23599999999999999</v>
      </c>
      <c r="X142" s="15">
        <v>0.99099999999999999</v>
      </c>
      <c r="Y142" s="31">
        <v>5.95</v>
      </c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4" t="e">
        <f>Y142*#REF!</f>
        <v>#REF!</v>
      </c>
      <c r="AV142" s="35">
        <v>2.58</v>
      </c>
      <c r="AW142" s="35">
        <f t="shared" si="24"/>
        <v>3.37</v>
      </c>
      <c r="AX142" s="35">
        <v>2.5132258064516124</v>
      </c>
      <c r="AY142" s="39">
        <f t="shared" si="27"/>
        <v>-3.4367741935483878</v>
      </c>
      <c r="BA142" s="36">
        <v>3.37</v>
      </c>
      <c r="BB142" s="35">
        <v>2.89</v>
      </c>
      <c r="BC142" s="35">
        <f t="shared" si="25"/>
        <v>3.06</v>
      </c>
      <c r="BD142" s="36">
        <v>2.98</v>
      </c>
      <c r="BE142" s="35">
        <f t="shared" si="26"/>
        <v>-2.97</v>
      </c>
      <c r="BF142" s="36" t="e">
        <f>Y142*#REF!</f>
        <v>#REF!</v>
      </c>
      <c r="BG142" s="36" t="e">
        <f>X142*#REF!</f>
        <v>#REF!</v>
      </c>
    </row>
    <row r="143" spans="1:59" s="36" customFormat="1" ht="15">
      <c r="A143" s="28">
        <f t="shared" si="28"/>
        <v>127</v>
      </c>
      <c r="B143" s="42" t="s">
        <v>184</v>
      </c>
      <c r="C143" s="15">
        <v>0.89800000000000002</v>
      </c>
      <c r="D143" s="15">
        <v>0.32200000000000001</v>
      </c>
      <c r="E143" s="15">
        <v>1.2999999999999999E-2</v>
      </c>
      <c r="F143" s="15"/>
      <c r="G143" s="30">
        <v>0.43000000000000005</v>
      </c>
      <c r="H143" s="15">
        <v>0.13</v>
      </c>
      <c r="I143" s="15">
        <v>0.13</v>
      </c>
      <c r="J143" s="15">
        <v>0.15</v>
      </c>
      <c r="K143" s="15"/>
      <c r="L143" s="15">
        <v>0.02</v>
      </c>
      <c r="M143" s="15">
        <v>6.3E-2</v>
      </c>
      <c r="N143" s="15">
        <v>0.26700000000000002</v>
      </c>
      <c r="O143" s="30">
        <v>1.5610000000000002</v>
      </c>
      <c r="P143" s="15">
        <v>0.88100000000000001</v>
      </c>
      <c r="Q143" s="15">
        <v>0.314</v>
      </c>
      <c r="R143" s="15">
        <v>0.29199999999999998</v>
      </c>
      <c r="S143" s="15">
        <v>7.3999999999999996E-2</v>
      </c>
      <c r="T143" s="15">
        <v>0.20799999999999999</v>
      </c>
      <c r="U143" s="15"/>
      <c r="V143" s="30">
        <v>3.762</v>
      </c>
      <c r="W143" s="15">
        <v>0.188</v>
      </c>
      <c r="X143" s="15">
        <v>0.79</v>
      </c>
      <c r="Y143" s="31">
        <v>4.74</v>
      </c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4" t="e">
        <f>Y143*#REF!</f>
        <v>#REF!</v>
      </c>
      <c r="AV143" s="35">
        <v>2.23</v>
      </c>
      <c r="AW143" s="35">
        <f t="shared" si="24"/>
        <v>2.5100000000000002</v>
      </c>
      <c r="AX143" s="35">
        <v>2.1937096774193545</v>
      </c>
      <c r="AY143" s="39">
        <f t="shared" si="27"/>
        <v>-2.5462903225806457</v>
      </c>
      <c r="BA143" s="36">
        <v>2.71</v>
      </c>
      <c r="BB143" s="35">
        <v>2.69</v>
      </c>
      <c r="BC143" s="35">
        <f t="shared" si="25"/>
        <v>2.0500000000000003</v>
      </c>
      <c r="BD143" s="36">
        <v>2.46</v>
      </c>
      <c r="BE143" s="35">
        <f t="shared" si="26"/>
        <v>-2.2800000000000002</v>
      </c>
      <c r="BF143" s="36" t="e">
        <f>Y143*#REF!</f>
        <v>#REF!</v>
      </c>
      <c r="BG143" s="36" t="e">
        <f>X143*#REF!</f>
        <v>#REF!</v>
      </c>
    </row>
    <row r="144" spans="1:59" s="36" customFormat="1" ht="18.75">
      <c r="A144" s="92" t="s">
        <v>28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3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34" t="e">
        <f>Y144*#REF!</f>
        <v>#REF!</v>
      </c>
      <c r="AW144" s="35">
        <f t="shared" ref="AW144:AW174" si="29">Y144-AV144</f>
        <v>0</v>
      </c>
      <c r="AY144" s="39">
        <f t="shared" ref="AY144:AY174" si="30">AX144-Y144</f>
        <v>0</v>
      </c>
      <c r="BB144" s="35">
        <v>0</v>
      </c>
      <c r="BC144" s="35">
        <f t="shared" ref="BC144:BC174" si="31">Y144-BB144</f>
        <v>0</v>
      </c>
      <c r="BE144" s="35">
        <f>BD144-Y144</f>
        <v>0</v>
      </c>
      <c r="BF144" s="36" t="e">
        <f>Y144*#REF!</f>
        <v>#REF!</v>
      </c>
      <c r="BG144" s="36" t="e">
        <f>X144*#REF!</f>
        <v>#REF!</v>
      </c>
    </row>
    <row r="145" spans="1:59" s="36" customFormat="1" ht="15">
      <c r="A145" s="28">
        <f>A143+1</f>
        <v>128</v>
      </c>
      <c r="B145" s="42" t="s">
        <v>124</v>
      </c>
      <c r="C145" s="44">
        <v>0.13600000000000001</v>
      </c>
      <c r="D145" s="44"/>
      <c r="E145" s="44"/>
      <c r="F145" s="44"/>
      <c r="G145" s="30"/>
      <c r="H145" s="44"/>
      <c r="I145" s="44"/>
      <c r="J145" s="44"/>
      <c r="K145" s="44"/>
      <c r="L145" s="44"/>
      <c r="M145" s="15">
        <v>3.2000000000000001E-2</v>
      </c>
      <c r="N145" s="15">
        <v>0.16200000000000001</v>
      </c>
      <c r="O145" s="30"/>
      <c r="P145" s="15"/>
      <c r="Q145" s="15"/>
      <c r="R145" s="15"/>
      <c r="S145" s="15"/>
      <c r="T145" s="15">
        <v>6.4000000000000001E-2</v>
      </c>
      <c r="U145" s="15"/>
      <c r="V145" s="30">
        <v>0.39400000000000002</v>
      </c>
      <c r="W145" s="15">
        <v>0.02</v>
      </c>
      <c r="X145" s="15">
        <v>8.3000000000000004E-2</v>
      </c>
      <c r="Y145" s="31">
        <v>0.5</v>
      </c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4" t="e">
        <f>Y145*#REF!</f>
        <v>#REF!</v>
      </c>
      <c r="AV145" s="36">
        <v>0.56999999999999995</v>
      </c>
      <c r="AW145" s="35">
        <f t="shared" si="29"/>
        <v>-6.9999999999999951E-2</v>
      </c>
      <c r="AX145" s="35">
        <v>0.56451612903225801</v>
      </c>
      <c r="AY145" s="39">
        <f t="shared" si="30"/>
        <v>6.4516129032258007E-2</v>
      </c>
      <c r="BA145" s="36">
        <v>0.73</v>
      </c>
      <c r="BB145" s="35">
        <v>0.75</v>
      </c>
      <c r="BC145" s="35">
        <f t="shared" si="31"/>
        <v>-0.25</v>
      </c>
      <c r="BD145" s="36">
        <v>0.6</v>
      </c>
      <c r="BF145" s="36" t="e">
        <f>Y145*#REF!</f>
        <v>#REF!</v>
      </c>
      <c r="BG145" s="36" t="e">
        <f>X145*#REF!</f>
        <v>#REF!</v>
      </c>
    </row>
    <row r="146" spans="1:59" s="36" customFormat="1" ht="15">
      <c r="A146" s="28">
        <f>1+A145</f>
        <v>129</v>
      </c>
      <c r="B146" s="42" t="s">
        <v>125</v>
      </c>
      <c r="C146" s="44">
        <v>0.17699999999999999</v>
      </c>
      <c r="D146" s="44"/>
      <c r="E146" s="44"/>
      <c r="F146" s="44"/>
      <c r="G146" s="30"/>
      <c r="H146" s="44"/>
      <c r="I146" s="44"/>
      <c r="J146" s="44"/>
      <c r="K146" s="44"/>
      <c r="L146" s="44"/>
      <c r="M146" s="15">
        <v>0.05</v>
      </c>
      <c r="N146" s="15">
        <v>1.4999999999999999E-2</v>
      </c>
      <c r="O146" s="30"/>
      <c r="P146" s="15"/>
      <c r="Q146" s="15"/>
      <c r="R146" s="15"/>
      <c r="S146" s="15"/>
      <c r="T146" s="15">
        <v>0</v>
      </c>
      <c r="U146" s="15"/>
      <c r="V146" s="30">
        <v>0.24199999999999999</v>
      </c>
      <c r="W146" s="15">
        <v>1.2E-2</v>
      </c>
      <c r="X146" s="15">
        <v>5.0999999999999997E-2</v>
      </c>
      <c r="Y146" s="31">
        <v>0.31</v>
      </c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4" t="e">
        <f>Y146*#REF!</f>
        <v>#REF!</v>
      </c>
      <c r="AV146" s="36">
        <v>0.63</v>
      </c>
      <c r="AW146" s="35">
        <f t="shared" si="29"/>
        <v>-0.32</v>
      </c>
      <c r="AX146" s="35">
        <v>0.6175806451612903</v>
      </c>
      <c r="AY146" s="39">
        <f t="shared" si="30"/>
        <v>0.3075806451612903</v>
      </c>
      <c r="BA146" s="36">
        <v>0.77</v>
      </c>
      <c r="BB146" s="35">
        <v>0.81</v>
      </c>
      <c r="BC146" s="35">
        <f t="shared" si="31"/>
        <v>-0.5</v>
      </c>
      <c r="BD146" s="36">
        <v>0.6</v>
      </c>
      <c r="BF146" s="36" t="e">
        <f>Y146*#REF!</f>
        <v>#REF!</v>
      </c>
      <c r="BG146" s="36" t="e">
        <f>X146*#REF!</f>
        <v>#REF!</v>
      </c>
    </row>
    <row r="147" spans="1:59" s="36" customFormat="1" ht="15">
      <c r="A147" s="28">
        <f t="shared" ref="A147:A194" si="32">1+A146</f>
        <v>130</v>
      </c>
      <c r="B147" s="42" t="s">
        <v>214</v>
      </c>
      <c r="C147" s="44">
        <v>0.11799999999999999</v>
      </c>
      <c r="D147" s="44"/>
      <c r="E147" s="44"/>
      <c r="F147" s="44"/>
      <c r="G147" s="30"/>
      <c r="H147" s="44"/>
      <c r="I147" s="44"/>
      <c r="J147" s="44"/>
      <c r="K147" s="44"/>
      <c r="L147" s="44"/>
      <c r="M147" s="15">
        <v>7.6999999999999999E-2</v>
      </c>
      <c r="N147" s="15">
        <v>0</v>
      </c>
      <c r="O147" s="30"/>
      <c r="P147" s="15"/>
      <c r="Q147" s="15"/>
      <c r="R147" s="15"/>
      <c r="S147" s="15"/>
      <c r="T147" s="15">
        <v>0</v>
      </c>
      <c r="U147" s="15"/>
      <c r="V147" s="30">
        <v>0.19500000000000001</v>
      </c>
      <c r="W147" s="15">
        <v>0.01</v>
      </c>
      <c r="X147" s="15">
        <v>4.1000000000000002E-2</v>
      </c>
      <c r="Y147" s="31">
        <v>0.25</v>
      </c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4" t="e">
        <f>Y147*#REF!</f>
        <v>#REF!</v>
      </c>
      <c r="AV147" s="36">
        <v>0.71</v>
      </c>
      <c r="AW147" s="35">
        <f t="shared" si="29"/>
        <v>-0.45999999999999996</v>
      </c>
      <c r="AX147" s="35">
        <v>0.69096774193548394</v>
      </c>
      <c r="AY147" s="39">
        <f t="shared" si="30"/>
        <v>0.44096774193548394</v>
      </c>
      <c r="BA147" s="36">
        <v>0.81</v>
      </c>
      <c r="BB147" s="35">
        <v>0.81</v>
      </c>
      <c r="BC147" s="35">
        <f t="shared" si="31"/>
        <v>-0.56000000000000005</v>
      </c>
      <c r="BD147" s="36">
        <v>0.39</v>
      </c>
      <c r="BF147" s="36" t="e">
        <f>Y147*#REF!</f>
        <v>#REF!</v>
      </c>
      <c r="BG147" s="36" t="e">
        <f>X147*#REF!</f>
        <v>#REF!</v>
      </c>
    </row>
    <row r="148" spans="1:59" s="36" customFormat="1" ht="15">
      <c r="A148" s="28">
        <f t="shared" si="32"/>
        <v>131</v>
      </c>
      <c r="B148" s="42" t="s">
        <v>163</v>
      </c>
      <c r="C148" s="44">
        <v>0.65800000000000003</v>
      </c>
      <c r="D148" s="44"/>
      <c r="E148" s="44"/>
      <c r="F148" s="44"/>
      <c r="G148" s="30">
        <v>0.434</v>
      </c>
      <c r="H148" s="44">
        <v>0.20699999999999999</v>
      </c>
      <c r="I148" s="44">
        <v>0.20699999999999999</v>
      </c>
      <c r="J148" s="44"/>
      <c r="K148" s="44"/>
      <c r="L148" s="44">
        <v>0.02</v>
      </c>
      <c r="M148" s="15">
        <v>7.4999999999999997E-2</v>
      </c>
      <c r="N148" s="15">
        <v>4.4999999999999998E-2</v>
      </c>
      <c r="O148" s="30"/>
      <c r="P148" s="15"/>
      <c r="Q148" s="15"/>
      <c r="R148" s="15"/>
      <c r="S148" s="15"/>
      <c r="T148" s="15">
        <v>0.20399999999999999</v>
      </c>
      <c r="U148" s="15"/>
      <c r="V148" s="30">
        <v>1.4159999999999999</v>
      </c>
      <c r="W148" s="15">
        <v>7.0999999999999994E-2</v>
      </c>
      <c r="X148" s="15">
        <v>0.29699999999999999</v>
      </c>
      <c r="Y148" s="31">
        <v>1.78</v>
      </c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4" t="e">
        <f>Y148*#REF!</f>
        <v>#REF!</v>
      </c>
      <c r="AV148" s="36">
        <v>1.0900000000000001</v>
      </c>
      <c r="AW148" s="35">
        <f t="shared" si="29"/>
        <v>0.69</v>
      </c>
      <c r="AX148" s="35">
        <v>1.0770967741935487</v>
      </c>
      <c r="AY148" s="39">
        <f t="shared" si="30"/>
        <v>-0.70290322580645137</v>
      </c>
      <c r="BA148" s="36">
        <v>1.34</v>
      </c>
      <c r="BB148" s="35">
        <v>1.6</v>
      </c>
      <c r="BC148" s="35">
        <f t="shared" si="31"/>
        <v>0.17999999999999994</v>
      </c>
      <c r="BD148" s="36">
        <v>1.33</v>
      </c>
      <c r="BF148" s="36" t="e">
        <f>Y148*#REF!</f>
        <v>#REF!</v>
      </c>
      <c r="BG148" s="36" t="e">
        <f>X148*#REF!</f>
        <v>#REF!</v>
      </c>
    </row>
    <row r="149" spans="1:59" s="36" customFormat="1" ht="15">
      <c r="A149" s="28">
        <f t="shared" si="32"/>
        <v>132</v>
      </c>
      <c r="B149" s="42" t="s">
        <v>185</v>
      </c>
      <c r="C149" s="44">
        <v>0.47</v>
      </c>
      <c r="D149" s="44"/>
      <c r="E149" s="44"/>
      <c r="F149" s="44"/>
      <c r="G149" s="30">
        <v>0.26700000000000002</v>
      </c>
      <c r="H149" s="44">
        <v>0</v>
      </c>
      <c r="I149" s="44">
        <v>0</v>
      </c>
      <c r="J149" s="44">
        <v>0.247</v>
      </c>
      <c r="K149" s="44"/>
      <c r="L149" s="44">
        <v>0.02</v>
      </c>
      <c r="M149" s="15">
        <v>6.6000000000000003E-2</v>
      </c>
      <c r="N149" s="15">
        <v>0.17</v>
      </c>
      <c r="O149" s="30"/>
      <c r="P149" s="15"/>
      <c r="Q149" s="15"/>
      <c r="R149" s="15"/>
      <c r="S149" s="15"/>
      <c r="T149" s="15">
        <v>0.17899999999999999</v>
      </c>
      <c r="U149" s="15"/>
      <c r="V149" s="30">
        <v>1.1519999999999999</v>
      </c>
      <c r="W149" s="15">
        <v>5.8000000000000003E-2</v>
      </c>
      <c r="X149" s="15">
        <v>0.24199999999999999</v>
      </c>
      <c r="Y149" s="31">
        <v>1.45</v>
      </c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4" t="e">
        <f>Y149*#REF!</f>
        <v>#REF!</v>
      </c>
      <c r="AV149" s="36">
        <v>0.69</v>
      </c>
      <c r="AW149" s="35">
        <f t="shared" si="29"/>
        <v>0.76</v>
      </c>
      <c r="AX149" s="35">
        <v>0.68080645161290321</v>
      </c>
      <c r="AY149" s="39">
        <f t="shared" si="30"/>
        <v>-0.76919354838709675</v>
      </c>
      <c r="BA149" s="36">
        <v>0.87</v>
      </c>
      <c r="BB149" s="35">
        <v>0.96</v>
      </c>
      <c r="BC149" s="35">
        <f t="shared" si="31"/>
        <v>0.49</v>
      </c>
      <c r="BD149" s="36">
        <v>0.89</v>
      </c>
      <c r="BF149" s="36" t="e">
        <f>Y149*#REF!</f>
        <v>#REF!</v>
      </c>
      <c r="BG149" s="36" t="e">
        <f>X149*#REF!</f>
        <v>#REF!</v>
      </c>
    </row>
    <row r="150" spans="1:59" s="36" customFormat="1" ht="15">
      <c r="A150" s="28">
        <f t="shared" si="32"/>
        <v>133</v>
      </c>
      <c r="B150" s="42" t="s">
        <v>126</v>
      </c>
      <c r="C150" s="44">
        <v>0.50800000000000001</v>
      </c>
      <c r="D150" s="44"/>
      <c r="E150" s="44"/>
      <c r="F150" s="44"/>
      <c r="G150" s="30">
        <v>0.53800000000000003</v>
      </c>
      <c r="H150" s="44">
        <v>0.25900000000000001</v>
      </c>
      <c r="I150" s="44">
        <v>0.25900000000000001</v>
      </c>
      <c r="J150" s="44"/>
      <c r="K150" s="44"/>
      <c r="L150" s="44">
        <v>0.02</v>
      </c>
      <c r="M150" s="15">
        <v>6.5000000000000002E-2</v>
      </c>
      <c r="N150" s="15">
        <v>0.01</v>
      </c>
      <c r="O150" s="30"/>
      <c r="P150" s="15"/>
      <c r="Q150" s="15"/>
      <c r="R150" s="15"/>
      <c r="S150" s="15"/>
      <c r="T150" s="15">
        <v>0</v>
      </c>
      <c r="U150" s="15"/>
      <c r="V150" s="30">
        <v>1.121</v>
      </c>
      <c r="W150" s="15">
        <v>5.6000000000000001E-2</v>
      </c>
      <c r="X150" s="15">
        <v>0.23499999999999999</v>
      </c>
      <c r="Y150" s="31">
        <v>1.41</v>
      </c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4" t="e">
        <f>Y150*#REF!</f>
        <v>#REF!</v>
      </c>
      <c r="AV150" s="36">
        <v>1.29</v>
      </c>
      <c r="AW150" s="35">
        <f t="shared" si="29"/>
        <v>0.11999999999999988</v>
      </c>
      <c r="AX150" s="35">
        <v>1.2690322580645159</v>
      </c>
      <c r="AY150" s="39">
        <f t="shared" si="30"/>
        <v>-0.140967741935484</v>
      </c>
      <c r="BA150" s="36">
        <v>1.54</v>
      </c>
      <c r="BB150" s="35">
        <v>1.57</v>
      </c>
      <c r="BC150" s="35">
        <f t="shared" si="31"/>
        <v>-0.16000000000000014</v>
      </c>
      <c r="BD150" s="36">
        <v>1.22</v>
      </c>
      <c r="BF150" s="36" t="e">
        <f>Y150*#REF!</f>
        <v>#REF!</v>
      </c>
      <c r="BG150" s="36" t="e">
        <f>X150*#REF!</f>
        <v>#REF!</v>
      </c>
    </row>
    <row r="151" spans="1:59" s="36" customFormat="1" ht="15">
      <c r="A151" s="28">
        <f t="shared" si="32"/>
        <v>134</v>
      </c>
      <c r="B151" s="42" t="s">
        <v>127</v>
      </c>
      <c r="C151" s="44">
        <v>1.1100000000000001</v>
      </c>
      <c r="D151" s="44"/>
      <c r="E151" s="44"/>
      <c r="F151" s="44"/>
      <c r="G151" s="30">
        <v>0.47400000000000003</v>
      </c>
      <c r="H151" s="44">
        <v>0.22700000000000001</v>
      </c>
      <c r="I151" s="44">
        <v>0.22700000000000001</v>
      </c>
      <c r="J151" s="44"/>
      <c r="K151" s="44"/>
      <c r="L151" s="44">
        <v>0.02</v>
      </c>
      <c r="M151" s="15">
        <v>5.7000000000000002E-2</v>
      </c>
      <c r="N151" s="15">
        <v>0.151</v>
      </c>
      <c r="O151" s="30"/>
      <c r="P151" s="15"/>
      <c r="Q151" s="15"/>
      <c r="R151" s="15"/>
      <c r="S151" s="15"/>
      <c r="T151" s="15">
        <v>0.113</v>
      </c>
      <c r="U151" s="15"/>
      <c r="V151" s="30">
        <v>1.905</v>
      </c>
      <c r="W151" s="15">
        <v>9.5000000000000001E-2</v>
      </c>
      <c r="X151" s="15">
        <v>0.4</v>
      </c>
      <c r="Y151" s="31">
        <v>2.4</v>
      </c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4" t="e">
        <f>Y151*#REF!</f>
        <v>#REF!</v>
      </c>
      <c r="AV151" s="36">
        <v>1.54</v>
      </c>
      <c r="AW151" s="35">
        <f t="shared" si="29"/>
        <v>0.85999999999999988</v>
      </c>
      <c r="AX151" s="35">
        <v>1.5083870967741935</v>
      </c>
      <c r="AY151" s="39">
        <f t="shared" si="30"/>
        <v>-0.89161290322580644</v>
      </c>
      <c r="BA151" s="36">
        <v>1.86</v>
      </c>
      <c r="BB151" s="35">
        <v>2.0299999999999998</v>
      </c>
      <c r="BC151" s="35">
        <f t="shared" si="31"/>
        <v>0.37000000000000011</v>
      </c>
      <c r="BD151" s="36">
        <v>2.1</v>
      </c>
      <c r="BF151" s="36" t="e">
        <f>Y151*#REF!</f>
        <v>#REF!</v>
      </c>
      <c r="BG151" s="36" t="e">
        <f>X151*#REF!</f>
        <v>#REF!</v>
      </c>
    </row>
    <row r="152" spans="1:59" s="36" customFormat="1" ht="15">
      <c r="A152" s="28">
        <f t="shared" si="32"/>
        <v>135</v>
      </c>
      <c r="B152" s="42" t="s">
        <v>128</v>
      </c>
      <c r="C152" s="44">
        <v>0.78900000000000003</v>
      </c>
      <c r="D152" s="44"/>
      <c r="E152" s="44"/>
      <c r="F152" s="44"/>
      <c r="G152" s="30">
        <v>0.29800000000000004</v>
      </c>
      <c r="H152" s="44">
        <v>0.13900000000000001</v>
      </c>
      <c r="I152" s="44">
        <v>0.13900000000000001</v>
      </c>
      <c r="J152" s="44"/>
      <c r="K152" s="44"/>
      <c r="L152" s="44">
        <v>0.02</v>
      </c>
      <c r="M152" s="15">
        <v>6.3E-2</v>
      </c>
      <c r="N152" s="15">
        <v>0.105</v>
      </c>
      <c r="O152" s="30"/>
      <c r="P152" s="15"/>
      <c r="Q152" s="15"/>
      <c r="R152" s="15"/>
      <c r="S152" s="15"/>
      <c r="T152" s="15">
        <v>0.26700000000000002</v>
      </c>
      <c r="U152" s="15"/>
      <c r="V152" s="30">
        <v>1.5220000000000002</v>
      </c>
      <c r="W152" s="15">
        <v>7.5999999999999998E-2</v>
      </c>
      <c r="X152" s="15">
        <v>0.32</v>
      </c>
      <c r="Y152" s="31">
        <v>1.92</v>
      </c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4" t="e">
        <f>Y152*#REF!</f>
        <v>#REF!</v>
      </c>
      <c r="AV152" s="36">
        <v>1.07</v>
      </c>
      <c r="AW152" s="35">
        <f t="shared" si="29"/>
        <v>0.84999999999999987</v>
      </c>
      <c r="AX152" s="35">
        <v>1.0511290322580649</v>
      </c>
      <c r="AY152" s="39">
        <f t="shared" si="30"/>
        <v>-0.86887096774193506</v>
      </c>
      <c r="BA152" s="36">
        <v>1.29</v>
      </c>
      <c r="BB152" s="35">
        <v>1.38</v>
      </c>
      <c r="BC152" s="35">
        <f t="shared" si="31"/>
        <v>0.54</v>
      </c>
      <c r="BD152" s="36">
        <v>1.1399999999999999</v>
      </c>
      <c r="BF152" s="36" t="e">
        <f>Y152*#REF!</f>
        <v>#REF!</v>
      </c>
      <c r="BG152" s="36" t="e">
        <f>X152*#REF!</f>
        <v>#REF!</v>
      </c>
    </row>
    <row r="153" spans="1:59" s="36" customFormat="1" ht="15">
      <c r="A153" s="28">
        <f t="shared" si="32"/>
        <v>136</v>
      </c>
      <c r="B153" s="42" t="s">
        <v>129</v>
      </c>
      <c r="C153" s="44">
        <v>1.22</v>
      </c>
      <c r="D153" s="44"/>
      <c r="E153" s="44"/>
      <c r="F153" s="44"/>
      <c r="G153" s="30">
        <v>0.36799999999999999</v>
      </c>
      <c r="H153" s="44">
        <v>0.17399999999999999</v>
      </c>
      <c r="I153" s="44">
        <v>0.17399999999999999</v>
      </c>
      <c r="J153" s="44"/>
      <c r="K153" s="44"/>
      <c r="L153" s="44">
        <v>0.02</v>
      </c>
      <c r="M153" s="15">
        <v>4.3999999999999997E-2</v>
      </c>
      <c r="N153" s="15">
        <v>0.11799999999999999</v>
      </c>
      <c r="O153" s="30"/>
      <c r="P153" s="15"/>
      <c r="Q153" s="15"/>
      <c r="R153" s="15"/>
      <c r="S153" s="15"/>
      <c r="T153" s="15">
        <v>8.6999999999999994E-2</v>
      </c>
      <c r="U153" s="15"/>
      <c r="V153" s="30">
        <v>1.8370000000000002</v>
      </c>
      <c r="W153" s="15">
        <v>9.1999999999999998E-2</v>
      </c>
      <c r="X153" s="15">
        <v>0.38600000000000001</v>
      </c>
      <c r="Y153" s="31">
        <v>2.3199999999999998</v>
      </c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4" t="e">
        <f>Y153*#REF!</f>
        <v>#REF!</v>
      </c>
      <c r="AV153" s="36">
        <v>1.3</v>
      </c>
      <c r="AW153" s="35">
        <f t="shared" si="29"/>
        <v>1.0199999999999998</v>
      </c>
      <c r="AX153" s="35">
        <v>1.2724193548387095</v>
      </c>
      <c r="AY153" s="39">
        <f t="shared" si="30"/>
        <v>-1.0475806451612903</v>
      </c>
      <c r="BA153" s="36">
        <v>1.5</v>
      </c>
      <c r="BB153" s="35">
        <v>1.66</v>
      </c>
      <c r="BC153" s="35">
        <f t="shared" si="31"/>
        <v>0.65999999999999992</v>
      </c>
      <c r="BD153" s="36">
        <v>1.34</v>
      </c>
      <c r="BF153" s="36" t="e">
        <f>Y153*#REF!</f>
        <v>#REF!</v>
      </c>
      <c r="BG153" s="36" t="e">
        <f>X153*#REF!</f>
        <v>#REF!</v>
      </c>
    </row>
    <row r="154" spans="1:59" s="36" customFormat="1" ht="15">
      <c r="A154" s="28">
        <f t="shared" si="32"/>
        <v>137</v>
      </c>
      <c r="B154" s="42" t="s">
        <v>130</v>
      </c>
      <c r="C154" s="44">
        <v>0.39700000000000002</v>
      </c>
      <c r="D154" s="44"/>
      <c r="E154" s="44"/>
      <c r="F154" s="44"/>
      <c r="G154" s="30">
        <v>0.53800000000000003</v>
      </c>
      <c r="H154" s="44">
        <v>0.25900000000000001</v>
      </c>
      <c r="I154" s="44">
        <v>0.25900000000000001</v>
      </c>
      <c r="J154" s="44"/>
      <c r="K154" s="44"/>
      <c r="L154" s="44">
        <v>0.02</v>
      </c>
      <c r="M154" s="15">
        <v>6.6000000000000003E-2</v>
      </c>
      <c r="N154" s="15">
        <v>2.5000000000000001E-2</v>
      </c>
      <c r="O154" s="30"/>
      <c r="P154" s="15"/>
      <c r="Q154" s="15"/>
      <c r="R154" s="15"/>
      <c r="S154" s="15"/>
      <c r="T154" s="15">
        <v>0.14499999999999999</v>
      </c>
      <c r="U154" s="15"/>
      <c r="V154" s="30">
        <v>1.171</v>
      </c>
      <c r="W154" s="15">
        <v>5.8999999999999997E-2</v>
      </c>
      <c r="X154" s="15">
        <v>0.246</v>
      </c>
      <c r="Y154" s="31">
        <v>1.48</v>
      </c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4" t="e">
        <f>Y154*#REF!</f>
        <v>#REF!</v>
      </c>
      <c r="AV154" s="36">
        <v>1.1000000000000001</v>
      </c>
      <c r="AW154" s="35">
        <f t="shared" si="29"/>
        <v>0.37999999999999989</v>
      </c>
      <c r="AX154" s="35">
        <v>1.082741935483871</v>
      </c>
      <c r="AY154" s="39">
        <f t="shared" si="30"/>
        <v>-0.39725806451612899</v>
      </c>
      <c r="BA154" s="36">
        <v>1.48</v>
      </c>
      <c r="BB154" s="35">
        <v>1.52</v>
      </c>
      <c r="BC154" s="35">
        <f t="shared" si="31"/>
        <v>-4.0000000000000036E-2</v>
      </c>
      <c r="BD154" s="36">
        <v>1.34</v>
      </c>
      <c r="BF154" s="36" t="e">
        <f>Y154*#REF!</f>
        <v>#REF!</v>
      </c>
      <c r="BG154" s="36" t="e">
        <f>X154*#REF!</f>
        <v>#REF!</v>
      </c>
    </row>
    <row r="155" spans="1:59" s="36" customFormat="1" ht="15">
      <c r="A155" s="28">
        <f t="shared" si="32"/>
        <v>138</v>
      </c>
      <c r="B155" s="42" t="s">
        <v>131</v>
      </c>
      <c r="C155" s="44">
        <v>1.1819999999999999</v>
      </c>
      <c r="D155" s="44"/>
      <c r="E155" s="44"/>
      <c r="F155" s="44"/>
      <c r="G155" s="30">
        <v>0.51400000000000001</v>
      </c>
      <c r="H155" s="44">
        <v>0.247</v>
      </c>
      <c r="I155" s="44">
        <v>0.247</v>
      </c>
      <c r="J155" s="44"/>
      <c r="K155" s="44"/>
      <c r="L155" s="44">
        <v>0.02</v>
      </c>
      <c r="M155" s="15">
        <v>6.2E-2</v>
      </c>
      <c r="N155" s="15">
        <v>2.1999999999999999E-2</v>
      </c>
      <c r="O155" s="30"/>
      <c r="P155" s="15"/>
      <c r="Q155" s="15"/>
      <c r="R155" s="15"/>
      <c r="S155" s="15"/>
      <c r="T155" s="15">
        <v>0.13100000000000001</v>
      </c>
      <c r="U155" s="15"/>
      <c r="V155" s="30">
        <v>1.911</v>
      </c>
      <c r="W155" s="15">
        <v>9.6000000000000002E-2</v>
      </c>
      <c r="X155" s="15">
        <v>0.40100000000000002</v>
      </c>
      <c r="Y155" s="31">
        <v>2.41</v>
      </c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4" t="e">
        <f>Y155*#REF!</f>
        <v>#REF!</v>
      </c>
      <c r="AV155" s="36">
        <v>1.43</v>
      </c>
      <c r="AW155" s="35">
        <f t="shared" si="29"/>
        <v>0.9800000000000002</v>
      </c>
      <c r="AX155" s="35">
        <v>1.3999999999999997</v>
      </c>
      <c r="AY155" s="39">
        <f t="shared" si="30"/>
        <v>-1.0100000000000005</v>
      </c>
      <c r="BA155" s="36">
        <v>1.64</v>
      </c>
      <c r="BB155" s="35">
        <v>1.8</v>
      </c>
      <c r="BC155" s="35">
        <f t="shared" si="31"/>
        <v>0.6100000000000001</v>
      </c>
      <c r="BD155" s="36">
        <v>1.53</v>
      </c>
      <c r="BF155" s="36" t="e">
        <f>Y155*#REF!</f>
        <v>#REF!</v>
      </c>
      <c r="BG155" s="36" t="e">
        <f>X155*#REF!</f>
        <v>#REF!</v>
      </c>
    </row>
    <row r="156" spans="1:59" s="36" customFormat="1" ht="15">
      <c r="A156" s="28">
        <f t="shared" si="32"/>
        <v>139</v>
      </c>
      <c r="B156" s="42" t="s">
        <v>215</v>
      </c>
      <c r="C156" s="44">
        <v>0.114</v>
      </c>
      <c r="D156" s="44"/>
      <c r="E156" s="44"/>
      <c r="F156" s="44"/>
      <c r="G156" s="30">
        <v>0.67800000000000005</v>
      </c>
      <c r="H156" s="44">
        <v>0.22500000000000001</v>
      </c>
      <c r="I156" s="44">
        <v>0.22500000000000001</v>
      </c>
      <c r="J156" s="44">
        <v>0.20799999999999999</v>
      </c>
      <c r="K156" s="44"/>
      <c r="L156" s="44">
        <v>0.02</v>
      </c>
      <c r="M156" s="15">
        <v>5.7000000000000002E-2</v>
      </c>
      <c r="N156" s="15">
        <v>0.183</v>
      </c>
      <c r="O156" s="30"/>
      <c r="P156" s="15"/>
      <c r="Q156" s="15"/>
      <c r="R156" s="15"/>
      <c r="S156" s="15"/>
      <c r="T156" s="15">
        <v>0.128</v>
      </c>
      <c r="U156" s="15"/>
      <c r="V156" s="30">
        <v>1.1600000000000001</v>
      </c>
      <c r="W156" s="15">
        <v>5.8000000000000003E-2</v>
      </c>
      <c r="X156" s="15">
        <v>0.24399999999999999</v>
      </c>
      <c r="Y156" s="31">
        <v>1.46</v>
      </c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4" t="e">
        <f>Y156*#REF!</f>
        <v>#REF!</v>
      </c>
      <c r="AV156" s="36">
        <v>0.78</v>
      </c>
      <c r="AW156" s="35">
        <f t="shared" si="29"/>
        <v>0.67999999999999994</v>
      </c>
      <c r="AX156" s="35">
        <v>0.76096774193548367</v>
      </c>
      <c r="AY156" s="39">
        <f t="shared" si="30"/>
        <v>-0.6990322580645163</v>
      </c>
      <c r="BA156" s="36">
        <v>0.98</v>
      </c>
      <c r="BB156" s="35">
        <v>0.98</v>
      </c>
      <c r="BC156" s="35">
        <f t="shared" si="31"/>
        <v>0.48</v>
      </c>
      <c r="BD156" s="36">
        <v>0.88</v>
      </c>
      <c r="BF156" s="36" t="e">
        <f>Y156*#REF!</f>
        <v>#REF!</v>
      </c>
      <c r="BG156" s="36" t="e">
        <f>X156*#REF!</f>
        <v>#REF!</v>
      </c>
    </row>
    <row r="157" spans="1:59" s="36" customFormat="1" ht="15">
      <c r="A157" s="28">
        <f t="shared" si="32"/>
        <v>140</v>
      </c>
      <c r="B157" s="42" t="s">
        <v>186</v>
      </c>
      <c r="C157" s="44">
        <v>0.63400000000000001</v>
      </c>
      <c r="D157" s="44"/>
      <c r="E157" s="44"/>
      <c r="F157" s="44"/>
      <c r="G157" s="30">
        <v>0.36000000000000004</v>
      </c>
      <c r="H157" s="44">
        <v>0.17</v>
      </c>
      <c r="I157" s="44">
        <v>0.17</v>
      </c>
      <c r="J157" s="44"/>
      <c r="K157" s="44"/>
      <c r="L157" s="44">
        <v>0.02</v>
      </c>
      <c r="M157" s="15">
        <v>0.10199999999999999</v>
      </c>
      <c r="N157" s="15">
        <v>0.107</v>
      </c>
      <c r="O157" s="30"/>
      <c r="P157" s="15"/>
      <c r="Q157" s="15"/>
      <c r="R157" s="15"/>
      <c r="S157" s="15"/>
      <c r="T157" s="15">
        <v>8.4000000000000005E-2</v>
      </c>
      <c r="U157" s="15"/>
      <c r="V157" s="30">
        <v>1.2870000000000001</v>
      </c>
      <c r="W157" s="15">
        <v>6.4000000000000001E-2</v>
      </c>
      <c r="X157" s="15">
        <v>0.27</v>
      </c>
      <c r="Y157" s="31">
        <v>1.62</v>
      </c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4" t="e">
        <f>Y157*#REF!</f>
        <v>#REF!</v>
      </c>
      <c r="AV157" s="36">
        <v>1.1200000000000001</v>
      </c>
      <c r="AW157" s="35">
        <f t="shared" si="29"/>
        <v>0.5</v>
      </c>
      <c r="AX157" s="35">
        <v>1.1008064516129035</v>
      </c>
      <c r="AY157" s="39">
        <f t="shared" si="30"/>
        <v>-0.51919354838709664</v>
      </c>
      <c r="BA157" s="36">
        <v>1.34</v>
      </c>
      <c r="BB157" s="35">
        <v>1.38</v>
      </c>
      <c r="BC157" s="35">
        <f t="shared" si="31"/>
        <v>0.24000000000000021</v>
      </c>
      <c r="BD157" s="36">
        <v>1.2</v>
      </c>
      <c r="BF157" s="36" t="e">
        <f>Y157*#REF!</f>
        <v>#REF!</v>
      </c>
      <c r="BG157" s="36" t="e">
        <f>X157*#REF!</f>
        <v>#REF!</v>
      </c>
    </row>
    <row r="158" spans="1:59" s="36" customFormat="1" ht="15">
      <c r="A158" s="28">
        <f t="shared" si="32"/>
        <v>141</v>
      </c>
      <c r="B158" s="42" t="s">
        <v>187</v>
      </c>
      <c r="C158" s="44">
        <v>0.125</v>
      </c>
      <c r="D158" s="44"/>
      <c r="E158" s="44"/>
      <c r="F158" s="44"/>
      <c r="G158" s="30">
        <v>0.36799999999999999</v>
      </c>
      <c r="H158" s="44">
        <v>0.17399999999999999</v>
      </c>
      <c r="I158" s="44">
        <v>0.17399999999999999</v>
      </c>
      <c r="J158" s="44"/>
      <c r="K158" s="44"/>
      <c r="L158" s="44">
        <v>0.02</v>
      </c>
      <c r="M158" s="15">
        <v>7.0999999999999994E-2</v>
      </c>
      <c r="N158" s="15">
        <v>0.128</v>
      </c>
      <c r="O158" s="30"/>
      <c r="P158" s="15"/>
      <c r="Q158" s="15"/>
      <c r="R158" s="15"/>
      <c r="S158" s="15"/>
      <c r="T158" s="15">
        <v>0.14299999999999999</v>
      </c>
      <c r="U158" s="15"/>
      <c r="V158" s="30">
        <v>0.83499999999999996</v>
      </c>
      <c r="W158" s="15">
        <v>4.2000000000000003E-2</v>
      </c>
      <c r="X158" s="15">
        <v>0.17499999999999999</v>
      </c>
      <c r="Y158" s="31">
        <v>1.05</v>
      </c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4" t="e">
        <f>Y158*#REF!</f>
        <v>#REF!</v>
      </c>
      <c r="AV158" s="36">
        <v>0.85</v>
      </c>
      <c r="AW158" s="35">
        <f t="shared" si="29"/>
        <v>0.20000000000000007</v>
      </c>
      <c r="AX158" s="35">
        <v>0.83322580645161304</v>
      </c>
      <c r="AY158" s="39">
        <f t="shared" si="30"/>
        <v>-0.21677419354838701</v>
      </c>
      <c r="BA158" s="36">
        <v>1.01</v>
      </c>
      <c r="BB158" s="35">
        <v>1.01</v>
      </c>
      <c r="BC158" s="35">
        <f t="shared" si="31"/>
        <v>4.0000000000000036E-2</v>
      </c>
      <c r="BD158" s="36">
        <v>0.87</v>
      </c>
      <c r="BF158" s="36" t="e">
        <f>Y158*#REF!</f>
        <v>#REF!</v>
      </c>
      <c r="BG158" s="36" t="e">
        <f>X158*#REF!</f>
        <v>#REF!</v>
      </c>
    </row>
    <row r="159" spans="1:59" s="36" customFormat="1" ht="15">
      <c r="A159" s="28">
        <f t="shared" si="32"/>
        <v>142</v>
      </c>
      <c r="B159" s="42" t="s">
        <v>188</v>
      </c>
      <c r="C159" s="44">
        <v>0.32600000000000001</v>
      </c>
      <c r="D159" s="44"/>
      <c r="E159" s="44"/>
      <c r="F159" s="44"/>
      <c r="G159" s="30">
        <v>0.42799999999999999</v>
      </c>
      <c r="H159" s="44">
        <v>0.20399999999999999</v>
      </c>
      <c r="I159" s="44">
        <v>0.20399999999999999</v>
      </c>
      <c r="J159" s="44"/>
      <c r="K159" s="44"/>
      <c r="L159" s="44">
        <v>0.02</v>
      </c>
      <c r="M159" s="15">
        <v>6.7000000000000004E-2</v>
      </c>
      <c r="N159" s="15">
        <v>0.17699999999999999</v>
      </c>
      <c r="O159" s="30"/>
      <c r="P159" s="15"/>
      <c r="Q159" s="15"/>
      <c r="R159" s="15"/>
      <c r="S159" s="15"/>
      <c r="T159" s="15">
        <v>0.189</v>
      </c>
      <c r="U159" s="15"/>
      <c r="V159" s="30">
        <v>1.1870000000000001</v>
      </c>
      <c r="W159" s="15">
        <v>5.8999999999999997E-2</v>
      </c>
      <c r="X159" s="15">
        <v>0.249</v>
      </c>
      <c r="Y159" s="31">
        <v>1.5</v>
      </c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4" t="e">
        <f>Y159*#REF!</f>
        <v>#REF!</v>
      </c>
      <c r="AV159" s="36">
        <v>0.79</v>
      </c>
      <c r="AW159" s="35">
        <f t="shared" si="29"/>
        <v>0.71</v>
      </c>
      <c r="AX159" s="35">
        <v>0.77564516129032246</v>
      </c>
      <c r="AY159" s="39">
        <f t="shared" si="30"/>
        <v>-0.72435483870967754</v>
      </c>
      <c r="BA159" s="36">
        <v>1.02</v>
      </c>
      <c r="BB159" s="35">
        <v>1.02</v>
      </c>
      <c r="BC159" s="35">
        <f t="shared" si="31"/>
        <v>0.48</v>
      </c>
      <c r="BD159" s="36">
        <v>0.82</v>
      </c>
      <c r="BF159" s="36" t="e">
        <f>Y159*#REF!</f>
        <v>#REF!</v>
      </c>
      <c r="BG159" s="36" t="e">
        <f>X159*#REF!</f>
        <v>#REF!</v>
      </c>
    </row>
    <row r="160" spans="1:59" s="36" customFormat="1" ht="15">
      <c r="A160" s="28">
        <f t="shared" si="32"/>
        <v>143</v>
      </c>
      <c r="B160" s="42" t="s">
        <v>189</v>
      </c>
      <c r="C160" s="44">
        <v>0.14499999999999999</v>
      </c>
      <c r="D160" s="44"/>
      <c r="E160" s="44"/>
      <c r="F160" s="44"/>
      <c r="G160" s="30"/>
      <c r="H160" s="44"/>
      <c r="I160" s="44"/>
      <c r="J160" s="44"/>
      <c r="K160" s="44"/>
      <c r="L160" s="44"/>
      <c r="M160" s="15">
        <v>0.06</v>
      </c>
      <c r="N160" s="15">
        <v>0</v>
      </c>
      <c r="O160" s="30"/>
      <c r="P160" s="15"/>
      <c r="Q160" s="15"/>
      <c r="R160" s="15"/>
      <c r="S160" s="15"/>
      <c r="T160" s="15">
        <v>0</v>
      </c>
      <c r="U160" s="15"/>
      <c r="V160" s="30">
        <v>0.20499999999999999</v>
      </c>
      <c r="W160" s="15">
        <v>0.01</v>
      </c>
      <c r="X160" s="15">
        <v>4.2999999999999997E-2</v>
      </c>
      <c r="Y160" s="31">
        <v>0.26</v>
      </c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4" t="e">
        <f>Y160*#REF!</f>
        <v>#REF!</v>
      </c>
      <c r="AV160" s="36">
        <v>0.3</v>
      </c>
      <c r="AW160" s="35">
        <f t="shared" si="29"/>
        <v>-3.999999999999998E-2</v>
      </c>
      <c r="AX160" s="35">
        <v>0.29919354838709677</v>
      </c>
      <c r="AY160" s="39">
        <f t="shared" si="30"/>
        <v>3.9193548387096766E-2</v>
      </c>
      <c r="BA160" s="36">
        <v>0.4</v>
      </c>
      <c r="BB160" s="35">
        <v>0.4</v>
      </c>
      <c r="BC160" s="35">
        <f t="shared" si="31"/>
        <v>-0.14000000000000001</v>
      </c>
      <c r="BD160" s="36">
        <v>0.26</v>
      </c>
      <c r="BF160" s="36" t="e">
        <f>Y160*#REF!</f>
        <v>#REF!</v>
      </c>
      <c r="BG160" s="36" t="e">
        <f>X160*#REF!</f>
        <v>#REF!</v>
      </c>
    </row>
    <row r="161" spans="1:59" s="36" customFormat="1" ht="15">
      <c r="A161" s="28">
        <f t="shared" si="32"/>
        <v>144</v>
      </c>
      <c r="B161" s="42" t="s">
        <v>132</v>
      </c>
      <c r="C161" s="44">
        <v>0.97799999999999998</v>
      </c>
      <c r="D161" s="44"/>
      <c r="E161" s="44"/>
      <c r="F161" s="44"/>
      <c r="G161" s="30">
        <v>0.312</v>
      </c>
      <c r="H161" s="44">
        <v>0.14599999999999999</v>
      </c>
      <c r="I161" s="44">
        <v>0.14599999999999999</v>
      </c>
      <c r="J161" s="44"/>
      <c r="K161" s="44"/>
      <c r="L161" s="44">
        <v>0.02</v>
      </c>
      <c r="M161" s="15">
        <v>6.2E-2</v>
      </c>
      <c r="N161" s="15">
        <v>1.9E-2</v>
      </c>
      <c r="O161" s="30"/>
      <c r="P161" s="15"/>
      <c r="Q161" s="15"/>
      <c r="R161" s="15"/>
      <c r="S161" s="15"/>
      <c r="T161" s="15">
        <v>0.32800000000000001</v>
      </c>
      <c r="U161" s="15"/>
      <c r="V161" s="30">
        <v>1.6990000000000001</v>
      </c>
      <c r="W161" s="15">
        <v>8.5000000000000006E-2</v>
      </c>
      <c r="X161" s="15">
        <v>0.35699999999999998</v>
      </c>
      <c r="Y161" s="31">
        <v>2.14</v>
      </c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4" t="e">
        <f>Y161*#REF!</f>
        <v>#REF!</v>
      </c>
      <c r="AV161" s="36">
        <v>1.2</v>
      </c>
      <c r="AW161" s="35">
        <f t="shared" si="29"/>
        <v>0.94000000000000017</v>
      </c>
      <c r="AX161" s="35">
        <v>1.1787096774193551</v>
      </c>
      <c r="AY161" s="39">
        <f t="shared" si="30"/>
        <v>-0.96129032258064506</v>
      </c>
      <c r="BA161" s="36">
        <v>1.51</v>
      </c>
      <c r="BB161" s="35">
        <v>1.67</v>
      </c>
      <c r="BC161" s="35">
        <f t="shared" si="31"/>
        <v>0.4700000000000002</v>
      </c>
      <c r="BD161" s="36">
        <v>1.34</v>
      </c>
      <c r="BF161" s="36" t="e">
        <f>Y161*#REF!</f>
        <v>#REF!</v>
      </c>
      <c r="BG161" s="36" t="e">
        <f>X161*#REF!</f>
        <v>#REF!</v>
      </c>
    </row>
    <row r="162" spans="1:59" s="36" customFormat="1" ht="15">
      <c r="A162" s="28">
        <f t="shared" si="32"/>
        <v>145</v>
      </c>
      <c r="B162" s="42" t="s">
        <v>133</v>
      </c>
      <c r="C162" s="44">
        <v>0.46100000000000002</v>
      </c>
      <c r="D162" s="44"/>
      <c r="E162" s="44"/>
      <c r="F162" s="44"/>
      <c r="G162" s="30">
        <v>0.30000000000000004</v>
      </c>
      <c r="H162" s="44">
        <v>0.14000000000000001</v>
      </c>
      <c r="I162" s="44">
        <v>0.14000000000000001</v>
      </c>
      <c r="J162" s="44"/>
      <c r="K162" s="44"/>
      <c r="L162" s="44">
        <v>0.02</v>
      </c>
      <c r="M162" s="15">
        <v>8.4000000000000005E-2</v>
      </c>
      <c r="N162" s="15">
        <v>8.9999999999999993E-3</v>
      </c>
      <c r="O162" s="30"/>
      <c r="P162" s="15"/>
      <c r="Q162" s="15"/>
      <c r="R162" s="15"/>
      <c r="S162" s="15"/>
      <c r="T162" s="15">
        <v>0.17</v>
      </c>
      <c r="U162" s="15"/>
      <c r="V162" s="30">
        <v>1.024</v>
      </c>
      <c r="W162" s="15">
        <v>5.0999999999999997E-2</v>
      </c>
      <c r="X162" s="15">
        <v>0.215</v>
      </c>
      <c r="Y162" s="31">
        <v>1.29</v>
      </c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4" t="e">
        <f>Y162*#REF!</f>
        <v>#REF!</v>
      </c>
      <c r="AV162" s="36">
        <v>0.66</v>
      </c>
      <c r="AW162" s="35">
        <f t="shared" si="29"/>
        <v>0.63</v>
      </c>
      <c r="AX162" s="35">
        <v>0.65483870967741931</v>
      </c>
      <c r="AY162" s="39">
        <f t="shared" si="30"/>
        <v>-0.63516129032258073</v>
      </c>
      <c r="BA162" s="36">
        <v>0.78</v>
      </c>
      <c r="BB162" s="35">
        <v>0.88</v>
      </c>
      <c r="BC162" s="35">
        <f t="shared" si="31"/>
        <v>0.41000000000000003</v>
      </c>
      <c r="BD162" s="36">
        <v>0.65</v>
      </c>
      <c r="BF162" s="36" t="e">
        <f>Y162*#REF!</f>
        <v>#REF!</v>
      </c>
      <c r="BG162" s="36" t="e">
        <f>X162*#REF!</f>
        <v>#REF!</v>
      </c>
    </row>
    <row r="163" spans="1:59" s="36" customFormat="1" ht="15">
      <c r="A163" s="28">
        <f t="shared" si="32"/>
        <v>146</v>
      </c>
      <c r="B163" s="42" t="s">
        <v>134</v>
      </c>
      <c r="C163" s="44">
        <v>0.50900000000000001</v>
      </c>
      <c r="D163" s="44"/>
      <c r="E163" s="44"/>
      <c r="F163" s="44"/>
      <c r="G163" s="30">
        <v>0.42200000000000004</v>
      </c>
      <c r="H163" s="44">
        <v>0.20100000000000001</v>
      </c>
      <c r="I163" s="44">
        <v>0.20100000000000001</v>
      </c>
      <c r="J163" s="44"/>
      <c r="K163" s="44"/>
      <c r="L163" s="44">
        <v>0.02</v>
      </c>
      <c r="M163" s="15">
        <v>4.3999999999999997E-2</v>
      </c>
      <c r="N163" s="15">
        <v>2.8000000000000001E-2</v>
      </c>
      <c r="O163" s="30"/>
      <c r="P163" s="15"/>
      <c r="Q163" s="15"/>
      <c r="R163" s="15"/>
      <c r="S163" s="15"/>
      <c r="T163" s="15">
        <v>0.112</v>
      </c>
      <c r="U163" s="15"/>
      <c r="V163" s="30">
        <v>1.1150000000000002</v>
      </c>
      <c r="W163" s="15">
        <v>5.6000000000000001E-2</v>
      </c>
      <c r="X163" s="15">
        <v>0.23400000000000001</v>
      </c>
      <c r="Y163" s="31">
        <v>1.41</v>
      </c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4" t="e">
        <f>Y163*#REF!</f>
        <v>#REF!</v>
      </c>
      <c r="AV163" s="36">
        <v>0.89</v>
      </c>
      <c r="AW163" s="35">
        <f t="shared" si="29"/>
        <v>0.51999999999999991</v>
      </c>
      <c r="AX163" s="35">
        <v>0.86822580645161296</v>
      </c>
      <c r="AY163" s="39">
        <f t="shared" si="30"/>
        <v>-0.54177419354838696</v>
      </c>
      <c r="BA163" s="36">
        <v>1.07</v>
      </c>
      <c r="BB163" s="35">
        <v>1.1100000000000001</v>
      </c>
      <c r="BC163" s="35">
        <f t="shared" si="31"/>
        <v>0.29999999999999982</v>
      </c>
      <c r="BD163" s="36">
        <v>0.81</v>
      </c>
      <c r="BF163" s="36" t="e">
        <f>Y163*#REF!</f>
        <v>#REF!</v>
      </c>
      <c r="BG163" s="36" t="e">
        <f>X163*#REF!</f>
        <v>#REF!</v>
      </c>
    </row>
    <row r="164" spans="1:59" s="36" customFormat="1" ht="15">
      <c r="A164" s="28">
        <f t="shared" si="32"/>
        <v>147</v>
      </c>
      <c r="B164" s="42" t="s">
        <v>135</v>
      </c>
      <c r="C164" s="44">
        <v>0.78200000000000003</v>
      </c>
      <c r="D164" s="44"/>
      <c r="E164" s="44"/>
      <c r="F164" s="44"/>
      <c r="G164" s="30">
        <v>0.312</v>
      </c>
      <c r="H164" s="44">
        <v>0.14599999999999999</v>
      </c>
      <c r="I164" s="44">
        <v>0.14599999999999999</v>
      </c>
      <c r="J164" s="44"/>
      <c r="K164" s="44"/>
      <c r="L164" s="44">
        <v>0.02</v>
      </c>
      <c r="M164" s="15">
        <v>6.2E-2</v>
      </c>
      <c r="N164" s="15">
        <v>0.09</v>
      </c>
      <c r="O164" s="30"/>
      <c r="P164" s="15"/>
      <c r="Q164" s="15"/>
      <c r="R164" s="15"/>
      <c r="S164" s="15"/>
      <c r="T164" s="15">
        <v>9.4E-2</v>
      </c>
      <c r="U164" s="15"/>
      <c r="V164" s="30">
        <v>1.3400000000000003</v>
      </c>
      <c r="W164" s="15">
        <v>6.7000000000000004E-2</v>
      </c>
      <c r="X164" s="15">
        <v>0.28100000000000003</v>
      </c>
      <c r="Y164" s="31">
        <v>1.69</v>
      </c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4" t="e">
        <f>Y164*#REF!</f>
        <v>#REF!</v>
      </c>
      <c r="AV164" s="36">
        <v>1.04</v>
      </c>
      <c r="AW164" s="35">
        <f t="shared" si="29"/>
        <v>0.64999999999999991</v>
      </c>
      <c r="AX164" s="35">
        <v>1.0229032258064514</v>
      </c>
      <c r="AY164" s="39">
        <f t="shared" si="30"/>
        <v>-0.66709677419354851</v>
      </c>
      <c r="BA164" s="36">
        <v>1.28</v>
      </c>
      <c r="BB164" s="35">
        <v>1.45</v>
      </c>
      <c r="BC164" s="35">
        <f t="shared" si="31"/>
        <v>0.24</v>
      </c>
      <c r="BD164" s="36">
        <v>1.1399999999999999</v>
      </c>
      <c r="BF164" s="36" t="e">
        <f>Y164*#REF!</f>
        <v>#REF!</v>
      </c>
      <c r="BG164" s="36" t="e">
        <f>X164*#REF!</f>
        <v>#REF!</v>
      </c>
    </row>
    <row r="165" spans="1:59" s="36" customFormat="1" ht="15">
      <c r="A165" s="28">
        <f t="shared" si="32"/>
        <v>148</v>
      </c>
      <c r="B165" s="42" t="s">
        <v>136</v>
      </c>
      <c r="C165" s="44">
        <v>0.96199999999999997</v>
      </c>
      <c r="D165" s="44"/>
      <c r="E165" s="44"/>
      <c r="F165" s="44"/>
      <c r="G165" s="30">
        <v>0.55700000000000005</v>
      </c>
      <c r="H165" s="44">
        <v>0.188</v>
      </c>
      <c r="I165" s="44">
        <v>0.188</v>
      </c>
      <c r="J165" s="44">
        <v>0.161</v>
      </c>
      <c r="K165" s="44"/>
      <c r="L165" s="44">
        <v>0.02</v>
      </c>
      <c r="M165" s="15">
        <v>4.3999999999999997E-2</v>
      </c>
      <c r="N165" s="15">
        <v>0.12</v>
      </c>
      <c r="O165" s="30"/>
      <c r="P165" s="15"/>
      <c r="Q165" s="15"/>
      <c r="R165" s="15"/>
      <c r="S165" s="15"/>
      <c r="T165" s="15">
        <v>0.29499999999999998</v>
      </c>
      <c r="U165" s="15"/>
      <c r="V165" s="30">
        <v>1.9780000000000002</v>
      </c>
      <c r="W165" s="15">
        <v>9.9000000000000005E-2</v>
      </c>
      <c r="X165" s="15">
        <v>0.41499999999999998</v>
      </c>
      <c r="Y165" s="31">
        <v>2.4900000000000002</v>
      </c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4" t="e">
        <f>Y165*#REF!</f>
        <v>#REF!</v>
      </c>
      <c r="AV165" s="36">
        <v>1.1200000000000001</v>
      </c>
      <c r="AW165" s="35">
        <f t="shared" si="29"/>
        <v>1.37</v>
      </c>
      <c r="AX165" s="35">
        <v>1.100806451612903</v>
      </c>
      <c r="AY165" s="39">
        <f t="shared" si="30"/>
        <v>-1.3891935483870972</v>
      </c>
      <c r="BA165" s="36">
        <v>2.54</v>
      </c>
      <c r="BB165" s="35">
        <v>2.68</v>
      </c>
      <c r="BC165" s="35">
        <f t="shared" si="31"/>
        <v>-0.18999999999999995</v>
      </c>
      <c r="BD165" s="36">
        <v>1.69</v>
      </c>
      <c r="BF165" s="36" t="e">
        <f>Y165*#REF!</f>
        <v>#REF!</v>
      </c>
      <c r="BG165" s="36" t="e">
        <f>X165*#REF!</f>
        <v>#REF!</v>
      </c>
    </row>
    <row r="166" spans="1:59" s="36" customFormat="1" ht="15">
      <c r="A166" s="28">
        <f t="shared" si="32"/>
        <v>149</v>
      </c>
      <c r="B166" s="42" t="s">
        <v>137</v>
      </c>
      <c r="C166" s="44">
        <v>1.1739999999999999</v>
      </c>
      <c r="D166" s="44"/>
      <c r="E166" s="44"/>
      <c r="F166" s="44"/>
      <c r="G166" s="30">
        <v>0.36200000000000004</v>
      </c>
      <c r="H166" s="44">
        <v>0.17100000000000001</v>
      </c>
      <c r="I166" s="44">
        <v>0.17100000000000001</v>
      </c>
      <c r="J166" s="44"/>
      <c r="K166" s="44"/>
      <c r="L166" s="44">
        <v>0.02</v>
      </c>
      <c r="M166" s="15">
        <v>4.2999999999999997E-2</v>
      </c>
      <c r="N166" s="15">
        <v>0.11600000000000001</v>
      </c>
      <c r="O166" s="30"/>
      <c r="P166" s="15"/>
      <c r="Q166" s="15"/>
      <c r="R166" s="15"/>
      <c r="S166" s="15"/>
      <c r="T166" s="15">
        <v>0.318</v>
      </c>
      <c r="U166" s="15"/>
      <c r="V166" s="30">
        <v>2.0129999999999999</v>
      </c>
      <c r="W166" s="15">
        <v>0.10100000000000001</v>
      </c>
      <c r="X166" s="15">
        <v>0.42299999999999999</v>
      </c>
      <c r="Y166" s="31">
        <v>2.54</v>
      </c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4" t="e">
        <f>Y166*#REF!</f>
        <v>#REF!</v>
      </c>
      <c r="AV166" s="36">
        <v>1.1299999999999999</v>
      </c>
      <c r="AW166" s="35">
        <f t="shared" si="29"/>
        <v>1.4100000000000001</v>
      </c>
      <c r="AX166" s="35">
        <v>1.110967741935484</v>
      </c>
      <c r="AY166" s="39">
        <f t="shared" si="30"/>
        <v>-1.4290322580645161</v>
      </c>
      <c r="BA166" s="36">
        <v>1.35</v>
      </c>
      <c r="BB166" s="35">
        <v>1.44</v>
      </c>
      <c r="BC166" s="35">
        <f t="shared" si="31"/>
        <v>1.1000000000000001</v>
      </c>
      <c r="BD166" s="36">
        <v>1.1499999999999999</v>
      </c>
      <c r="BF166" s="36" t="e">
        <f>Y166*#REF!</f>
        <v>#REF!</v>
      </c>
      <c r="BG166" s="36" t="e">
        <f>X166*#REF!</f>
        <v>#REF!</v>
      </c>
    </row>
    <row r="167" spans="1:59" s="36" customFormat="1" ht="15">
      <c r="A167" s="28">
        <f t="shared" si="32"/>
        <v>150</v>
      </c>
      <c r="B167" s="42" t="s">
        <v>138</v>
      </c>
      <c r="C167" s="44">
        <v>0.53600000000000003</v>
      </c>
      <c r="D167" s="44"/>
      <c r="E167" s="44"/>
      <c r="F167" s="44"/>
      <c r="G167" s="30">
        <v>0.47899999999999998</v>
      </c>
      <c r="H167" s="44">
        <v>0.153</v>
      </c>
      <c r="I167" s="44">
        <v>0.153</v>
      </c>
      <c r="J167" s="44">
        <v>0.153</v>
      </c>
      <c r="K167" s="44"/>
      <c r="L167" s="44">
        <v>0.02</v>
      </c>
      <c r="M167" s="15">
        <v>9.8000000000000004E-2</v>
      </c>
      <c r="N167" s="15">
        <v>4.1000000000000002E-2</v>
      </c>
      <c r="O167" s="30"/>
      <c r="P167" s="15"/>
      <c r="Q167" s="15"/>
      <c r="R167" s="15"/>
      <c r="S167" s="15"/>
      <c r="T167" s="15">
        <v>0.16200000000000001</v>
      </c>
      <c r="U167" s="15"/>
      <c r="V167" s="30">
        <v>1.3160000000000001</v>
      </c>
      <c r="W167" s="15">
        <v>6.6000000000000003E-2</v>
      </c>
      <c r="X167" s="15">
        <v>0.27600000000000002</v>
      </c>
      <c r="Y167" s="31">
        <v>1.66</v>
      </c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4" t="e">
        <f>Y167*#REF!</f>
        <v>#REF!</v>
      </c>
      <c r="AV167" s="36">
        <v>1.06</v>
      </c>
      <c r="AW167" s="35">
        <f t="shared" si="29"/>
        <v>0.59999999999999987</v>
      </c>
      <c r="AX167" s="35">
        <v>1.0420967741935483</v>
      </c>
      <c r="AY167" s="39">
        <f t="shared" si="30"/>
        <v>-0.61790322580645163</v>
      </c>
      <c r="BA167" s="36">
        <v>1.3</v>
      </c>
      <c r="BB167" s="35">
        <v>1.42</v>
      </c>
      <c r="BC167" s="35">
        <f t="shared" si="31"/>
        <v>0.24</v>
      </c>
      <c r="BD167" s="36">
        <v>1.1000000000000001</v>
      </c>
      <c r="BF167" s="36" t="e">
        <f>Y167*#REF!</f>
        <v>#REF!</v>
      </c>
      <c r="BG167" s="36" t="e">
        <f>X167*#REF!</f>
        <v>#REF!</v>
      </c>
    </row>
    <row r="168" spans="1:59" s="36" customFormat="1" ht="15">
      <c r="A168" s="28">
        <f t="shared" si="32"/>
        <v>151</v>
      </c>
      <c r="B168" s="42" t="s">
        <v>139</v>
      </c>
      <c r="C168" s="44">
        <v>0.63900000000000001</v>
      </c>
      <c r="D168" s="44"/>
      <c r="E168" s="44"/>
      <c r="F168" s="44"/>
      <c r="G168" s="30">
        <v>0.48499999999999999</v>
      </c>
      <c r="H168" s="44">
        <v>0.155</v>
      </c>
      <c r="I168" s="44">
        <v>0.155</v>
      </c>
      <c r="J168" s="44">
        <v>0.155</v>
      </c>
      <c r="K168" s="44"/>
      <c r="L168" s="44">
        <v>0.02</v>
      </c>
      <c r="M168" s="15">
        <v>9.9000000000000005E-2</v>
      </c>
      <c r="N168" s="15">
        <v>0.104</v>
      </c>
      <c r="O168" s="30"/>
      <c r="P168" s="15"/>
      <c r="Q168" s="15"/>
      <c r="R168" s="15"/>
      <c r="S168" s="15"/>
      <c r="T168" s="15">
        <v>0.38700000000000001</v>
      </c>
      <c r="U168" s="15"/>
      <c r="V168" s="30">
        <v>1.7140000000000002</v>
      </c>
      <c r="W168" s="15">
        <v>8.5999999999999993E-2</v>
      </c>
      <c r="X168" s="15">
        <v>0.36</v>
      </c>
      <c r="Y168" s="31">
        <v>2.16</v>
      </c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4" t="e">
        <f>Y168*#REF!</f>
        <v>#REF!</v>
      </c>
      <c r="AV168" s="36">
        <v>1.1499999999999999</v>
      </c>
      <c r="AW168" s="35">
        <f t="shared" si="29"/>
        <v>1.0100000000000002</v>
      </c>
      <c r="AX168" s="35">
        <v>1.1301612903225804</v>
      </c>
      <c r="AY168" s="39">
        <f t="shared" si="30"/>
        <v>-1.0298387096774198</v>
      </c>
      <c r="BA168" s="36">
        <v>1.34</v>
      </c>
      <c r="BB168" s="35">
        <v>1.39</v>
      </c>
      <c r="BC168" s="35">
        <f t="shared" si="31"/>
        <v>0.77000000000000024</v>
      </c>
      <c r="BD168" s="36">
        <v>0.98</v>
      </c>
      <c r="BF168" s="36" t="e">
        <f>Y168*#REF!</f>
        <v>#REF!</v>
      </c>
      <c r="BG168" s="36" t="e">
        <f>X168*#REF!</f>
        <v>#REF!</v>
      </c>
    </row>
    <row r="169" spans="1:59" s="36" customFormat="1" ht="15">
      <c r="A169" s="28">
        <f t="shared" si="32"/>
        <v>152</v>
      </c>
      <c r="B169" s="42" t="s">
        <v>140</v>
      </c>
      <c r="C169" s="44">
        <v>1.3720000000000001</v>
      </c>
      <c r="D169" s="44"/>
      <c r="E169" s="44"/>
      <c r="F169" s="44"/>
      <c r="G169" s="30">
        <v>0.47899999999999998</v>
      </c>
      <c r="H169" s="44">
        <v>0.153</v>
      </c>
      <c r="I169" s="44">
        <v>0.153</v>
      </c>
      <c r="J169" s="44">
        <v>0.153</v>
      </c>
      <c r="K169" s="44"/>
      <c r="L169" s="44">
        <v>0.02</v>
      </c>
      <c r="M169" s="15">
        <v>9.8000000000000004E-2</v>
      </c>
      <c r="N169" s="15">
        <v>0.105</v>
      </c>
      <c r="O169" s="30"/>
      <c r="P169" s="15"/>
      <c r="Q169" s="15"/>
      <c r="R169" s="15"/>
      <c r="S169" s="15"/>
      <c r="T169" s="15">
        <v>0.19800000000000001</v>
      </c>
      <c r="U169" s="15"/>
      <c r="V169" s="30">
        <v>2.2520000000000002</v>
      </c>
      <c r="W169" s="15">
        <v>0.113</v>
      </c>
      <c r="X169" s="15">
        <v>0.47299999999999998</v>
      </c>
      <c r="Y169" s="31">
        <v>2.84</v>
      </c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4" t="e">
        <f>Y169*#REF!</f>
        <v>#REF!</v>
      </c>
      <c r="AV169" s="36">
        <v>1.49</v>
      </c>
      <c r="AW169" s="35">
        <f t="shared" si="29"/>
        <v>1.3499999999999999</v>
      </c>
      <c r="AX169" s="35">
        <v>1.4677419354838708</v>
      </c>
      <c r="AY169" s="39">
        <f t="shared" si="30"/>
        <v>-1.3722580645161291</v>
      </c>
      <c r="BA169" s="36">
        <v>1.72</v>
      </c>
      <c r="BB169" s="35">
        <v>1.93</v>
      </c>
      <c r="BC169" s="35">
        <f t="shared" si="31"/>
        <v>0.90999999999999992</v>
      </c>
      <c r="BD169" s="36">
        <v>1.6</v>
      </c>
      <c r="BF169" s="36" t="e">
        <f>Y169*#REF!</f>
        <v>#REF!</v>
      </c>
      <c r="BG169" s="36" t="e">
        <f>X169*#REF!</f>
        <v>#REF!</v>
      </c>
    </row>
    <row r="170" spans="1:59" s="36" customFormat="1" ht="15">
      <c r="A170" s="28">
        <f t="shared" si="32"/>
        <v>153</v>
      </c>
      <c r="B170" s="42" t="s">
        <v>141</v>
      </c>
      <c r="C170" s="44">
        <v>0.36599999999999999</v>
      </c>
      <c r="D170" s="44"/>
      <c r="E170" s="44"/>
      <c r="F170" s="44"/>
      <c r="G170" s="30"/>
      <c r="H170" s="44"/>
      <c r="I170" s="44"/>
      <c r="J170" s="44"/>
      <c r="K170" s="44"/>
      <c r="L170" s="44"/>
      <c r="M170" s="15"/>
      <c r="N170" s="15"/>
      <c r="O170" s="30"/>
      <c r="P170" s="15"/>
      <c r="Q170" s="15"/>
      <c r="R170" s="15"/>
      <c r="S170" s="15"/>
      <c r="T170" s="15"/>
      <c r="U170" s="15"/>
      <c r="V170" s="30">
        <v>0.36599999999999999</v>
      </c>
      <c r="W170" s="15">
        <v>1.7999999999999999E-2</v>
      </c>
      <c r="X170" s="15">
        <v>7.6999999999999999E-2</v>
      </c>
      <c r="Y170" s="31">
        <v>0.46</v>
      </c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4" t="e">
        <f>Y170*#REF!</f>
        <v>#REF!</v>
      </c>
      <c r="AV170" s="36">
        <v>0.45</v>
      </c>
      <c r="AW170" s="35">
        <f t="shared" si="29"/>
        <v>1.0000000000000009E-2</v>
      </c>
      <c r="AX170" s="35">
        <v>0.44483870967741934</v>
      </c>
      <c r="AY170" s="39">
        <f t="shared" si="30"/>
        <v>-1.5161290322580678E-2</v>
      </c>
      <c r="BA170" s="36">
        <v>0.8</v>
      </c>
      <c r="BB170" s="35">
        <v>0.8</v>
      </c>
      <c r="BC170" s="35">
        <f t="shared" si="31"/>
        <v>-0.34</v>
      </c>
      <c r="BD170" s="36">
        <v>0.54</v>
      </c>
      <c r="BF170" s="36" t="e">
        <f>Y170*#REF!</f>
        <v>#REF!</v>
      </c>
      <c r="BG170" s="36" t="e">
        <f>X170*#REF!</f>
        <v>#REF!</v>
      </c>
    </row>
    <row r="171" spans="1:59" s="36" customFormat="1" ht="15">
      <c r="A171" s="28">
        <f t="shared" si="32"/>
        <v>154</v>
      </c>
      <c r="B171" s="42" t="s">
        <v>190</v>
      </c>
      <c r="C171" s="44">
        <v>0.10299999999999999</v>
      </c>
      <c r="D171" s="44"/>
      <c r="E171" s="44"/>
      <c r="F171" s="44"/>
      <c r="G171" s="30"/>
      <c r="H171" s="44"/>
      <c r="I171" s="44"/>
      <c r="J171" s="44"/>
      <c r="K171" s="44"/>
      <c r="L171" s="44"/>
      <c r="M171" s="15">
        <v>5.1999999999999998E-2</v>
      </c>
      <c r="N171" s="15"/>
      <c r="O171" s="30"/>
      <c r="P171" s="15"/>
      <c r="Q171" s="15"/>
      <c r="R171" s="15"/>
      <c r="S171" s="15"/>
      <c r="T171" s="15"/>
      <c r="U171" s="15"/>
      <c r="V171" s="30">
        <v>0.155</v>
      </c>
      <c r="W171" s="15">
        <v>8.0000000000000002E-3</v>
      </c>
      <c r="X171" s="15">
        <v>3.3000000000000002E-2</v>
      </c>
      <c r="Y171" s="31">
        <v>0.2</v>
      </c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4" t="e">
        <f>Y171*#REF!</f>
        <v>#REF!</v>
      </c>
      <c r="AV171" s="36">
        <v>0.35</v>
      </c>
      <c r="AW171" s="35">
        <f t="shared" si="29"/>
        <v>-0.14999999999999997</v>
      </c>
      <c r="AX171" s="35">
        <v>0.34548387096774191</v>
      </c>
      <c r="AY171" s="39">
        <f t="shared" si="30"/>
        <v>0.1454838709677419</v>
      </c>
      <c r="BA171" s="36">
        <v>0.43</v>
      </c>
      <c r="BB171" s="35">
        <v>0.43</v>
      </c>
      <c r="BC171" s="35">
        <f t="shared" si="31"/>
        <v>-0.22999999999999998</v>
      </c>
      <c r="BD171" s="36">
        <v>0.19</v>
      </c>
      <c r="BF171" s="36" t="e">
        <f>Y171*#REF!</f>
        <v>#REF!</v>
      </c>
      <c r="BG171" s="36" t="e">
        <f>X171*#REF!</f>
        <v>#REF!</v>
      </c>
    </row>
    <row r="172" spans="1:59" s="36" customFormat="1" ht="15">
      <c r="A172" s="28">
        <f t="shared" si="32"/>
        <v>155</v>
      </c>
      <c r="B172" s="42" t="s">
        <v>191</v>
      </c>
      <c r="C172" s="44">
        <v>0.154</v>
      </c>
      <c r="D172" s="44"/>
      <c r="E172" s="44"/>
      <c r="F172" s="44"/>
      <c r="G172" s="30"/>
      <c r="H172" s="44"/>
      <c r="I172" s="44"/>
      <c r="J172" s="44"/>
      <c r="K172" s="44"/>
      <c r="L172" s="44"/>
      <c r="M172" s="15">
        <v>5.3999999999999999E-2</v>
      </c>
      <c r="N172" s="15"/>
      <c r="O172" s="30"/>
      <c r="P172" s="15"/>
      <c r="Q172" s="15"/>
      <c r="R172" s="15"/>
      <c r="S172" s="15"/>
      <c r="T172" s="15"/>
      <c r="U172" s="15"/>
      <c r="V172" s="30">
        <v>0.20799999999999999</v>
      </c>
      <c r="W172" s="15">
        <v>0.01</v>
      </c>
      <c r="X172" s="15">
        <v>4.3999999999999997E-2</v>
      </c>
      <c r="Y172" s="31">
        <v>0.26</v>
      </c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4" t="e">
        <f>Y172*#REF!</f>
        <v>#REF!</v>
      </c>
      <c r="AV172" s="36">
        <v>0.28999999999999998</v>
      </c>
      <c r="AW172" s="35">
        <f t="shared" si="29"/>
        <v>-2.9999999999999971E-2</v>
      </c>
      <c r="AX172" s="35">
        <v>0.29129032258064519</v>
      </c>
      <c r="AY172" s="39">
        <f t="shared" si="30"/>
        <v>3.129032258064518E-2</v>
      </c>
      <c r="BA172" s="36">
        <v>0.44</v>
      </c>
      <c r="BB172" s="35">
        <v>0.44</v>
      </c>
      <c r="BC172" s="35">
        <f t="shared" si="31"/>
        <v>-0.18</v>
      </c>
      <c r="BD172" s="36">
        <v>0.3</v>
      </c>
      <c r="BF172" s="36" t="e">
        <f>Y172*#REF!</f>
        <v>#REF!</v>
      </c>
      <c r="BG172" s="36" t="e">
        <f>X172*#REF!</f>
        <v>#REF!</v>
      </c>
    </row>
    <row r="173" spans="1:59" s="36" customFormat="1" ht="15">
      <c r="A173" s="28">
        <f t="shared" si="32"/>
        <v>156</v>
      </c>
      <c r="B173" s="42" t="s">
        <v>192</v>
      </c>
      <c r="C173" s="44">
        <v>0.33200000000000002</v>
      </c>
      <c r="D173" s="44"/>
      <c r="E173" s="44"/>
      <c r="F173" s="44"/>
      <c r="G173" s="30"/>
      <c r="H173" s="44"/>
      <c r="I173" s="44"/>
      <c r="J173" s="44"/>
      <c r="K173" s="44"/>
      <c r="L173" s="44"/>
      <c r="M173" s="15">
        <v>0</v>
      </c>
      <c r="N173" s="15"/>
      <c r="O173" s="30"/>
      <c r="P173" s="15"/>
      <c r="Q173" s="15"/>
      <c r="R173" s="15"/>
      <c r="S173" s="15"/>
      <c r="T173" s="15"/>
      <c r="U173" s="15"/>
      <c r="V173" s="30">
        <v>0.33200000000000002</v>
      </c>
      <c r="W173" s="15">
        <v>1.7000000000000001E-2</v>
      </c>
      <c r="X173" s="15">
        <v>7.0000000000000007E-2</v>
      </c>
      <c r="Y173" s="31">
        <v>0.42</v>
      </c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4" t="e">
        <f>Y173*#REF!</f>
        <v>#REF!</v>
      </c>
      <c r="AV173" s="36">
        <v>0.71</v>
      </c>
      <c r="AW173" s="35">
        <f t="shared" si="29"/>
        <v>-0.28999999999999998</v>
      </c>
      <c r="AX173" s="35">
        <v>0.71016129032258057</v>
      </c>
      <c r="AY173" s="39">
        <f t="shared" si="30"/>
        <v>0.29016129032258059</v>
      </c>
      <c r="BA173" s="36">
        <v>0.82</v>
      </c>
      <c r="BB173" s="35">
        <v>0.82</v>
      </c>
      <c r="BC173" s="35">
        <f t="shared" si="31"/>
        <v>-0.39999999999999997</v>
      </c>
      <c r="BD173" s="36">
        <v>0.49</v>
      </c>
      <c r="BF173" s="36" t="e">
        <f>Y173*#REF!</f>
        <v>#REF!</v>
      </c>
      <c r="BG173" s="36" t="e">
        <f>X173*#REF!</f>
        <v>#REF!</v>
      </c>
    </row>
    <row r="174" spans="1:59" s="36" customFormat="1" ht="15">
      <c r="A174" s="28">
        <f t="shared" si="32"/>
        <v>157</v>
      </c>
      <c r="B174" s="42" t="s">
        <v>193</v>
      </c>
      <c r="C174" s="44"/>
      <c r="D174" s="44"/>
      <c r="E174" s="44"/>
      <c r="F174" s="44"/>
      <c r="G174" s="30"/>
      <c r="H174" s="44"/>
      <c r="I174" s="44"/>
      <c r="J174" s="44"/>
      <c r="K174" s="44"/>
      <c r="L174" s="44"/>
      <c r="M174" s="15">
        <v>0</v>
      </c>
      <c r="N174" s="15"/>
      <c r="O174" s="30"/>
      <c r="P174" s="15"/>
      <c r="Q174" s="15"/>
      <c r="R174" s="15"/>
      <c r="S174" s="15"/>
      <c r="T174" s="15"/>
      <c r="U174" s="15"/>
      <c r="V174" s="30">
        <v>0</v>
      </c>
      <c r="W174" s="15">
        <v>0</v>
      </c>
      <c r="X174" s="15">
        <v>0</v>
      </c>
      <c r="Y174" s="31">
        <v>0</v>
      </c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4" t="e">
        <f>Y174*#REF!</f>
        <v>#REF!</v>
      </c>
      <c r="AV174" s="36">
        <v>0.08</v>
      </c>
      <c r="AW174" s="35">
        <f t="shared" si="29"/>
        <v>-0.08</v>
      </c>
      <c r="AX174" s="35">
        <v>7.6774193548387104E-2</v>
      </c>
      <c r="AY174" s="39">
        <f t="shared" si="30"/>
        <v>7.6774193548387104E-2</v>
      </c>
      <c r="BA174" s="36">
        <v>0.09</v>
      </c>
      <c r="BB174" s="35">
        <v>0.09</v>
      </c>
      <c r="BC174" s="35">
        <f t="shared" si="31"/>
        <v>-0.09</v>
      </c>
      <c r="BD174" s="36">
        <v>0</v>
      </c>
      <c r="BF174" s="36" t="e">
        <f>Y174*#REF!</f>
        <v>#REF!</v>
      </c>
      <c r="BG174" s="36" t="e">
        <f>X174*#REF!</f>
        <v>#REF!</v>
      </c>
    </row>
    <row r="175" spans="1:59" s="36" customFormat="1" ht="15">
      <c r="A175" s="28">
        <f t="shared" si="32"/>
        <v>158</v>
      </c>
      <c r="B175" s="42" t="s">
        <v>216</v>
      </c>
      <c r="C175" s="44"/>
      <c r="D175" s="44"/>
      <c r="E175" s="44"/>
      <c r="F175" s="44"/>
      <c r="G175" s="30"/>
      <c r="H175" s="44"/>
      <c r="I175" s="44"/>
      <c r="J175" s="44"/>
      <c r="K175" s="44"/>
      <c r="L175" s="44"/>
      <c r="M175" s="15">
        <v>0</v>
      </c>
      <c r="N175" s="15"/>
      <c r="O175" s="30"/>
      <c r="P175" s="15"/>
      <c r="Q175" s="15"/>
      <c r="R175" s="15"/>
      <c r="S175" s="15"/>
      <c r="T175" s="15"/>
      <c r="U175" s="15"/>
      <c r="V175" s="30">
        <v>0</v>
      </c>
      <c r="W175" s="15">
        <v>0</v>
      </c>
      <c r="X175" s="15">
        <v>0</v>
      </c>
      <c r="Y175" s="31">
        <v>0</v>
      </c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4" t="e">
        <f>Y175*#REF!</f>
        <v>#REF!</v>
      </c>
      <c r="AV175" s="36">
        <v>0.2</v>
      </c>
      <c r="AW175" s="35">
        <f t="shared" ref="AW175:AW194" si="33">Y175-AV175</f>
        <v>-0.2</v>
      </c>
      <c r="AX175" s="35">
        <v>0.19419354838709674</v>
      </c>
      <c r="AY175" s="39">
        <f t="shared" ref="AY175:AY194" si="34">AX175-Y175</f>
        <v>0.19419354838709674</v>
      </c>
      <c r="BA175" s="36">
        <v>0.23</v>
      </c>
      <c r="BB175" s="35">
        <v>0.23</v>
      </c>
      <c r="BC175" s="35">
        <f t="shared" ref="BC175:BC194" si="35">Y175-BB175</f>
        <v>-0.23</v>
      </c>
      <c r="BD175" s="36">
        <v>0</v>
      </c>
      <c r="BF175" s="36" t="e">
        <f>Y175*#REF!</f>
        <v>#REF!</v>
      </c>
      <c r="BG175" s="36" t="e">
        <f>X175*#REF!</f>
        <v>#REF!</v>
      </c>
    </row>
    <row r="176" spans="1:59" s="36" customFormat="1" ht="15">
      <c r="A176" s="28">
        <f t="shared" si="32"/>
        <v>159</v>
      </c>
      <c r="B176" s="42" t="s">
        <v>194</v>
      </c>
      <c r="C176" s="44">
        <v>0.24</v>
      </c>
      <c r="D176" s="44"/>
      <c r="E176" s="44"/>
      <c r="F176" s="44"/>
      <c r="G176" s="30"/>
      <c r="H176" s="44"/>
      <c r="I176" s="44"/>
      <c r="J176" s="44"/>
      <c r="K176" s="44"/>
      <c r="L176" s="44"/>
      <c r="M176" s="15">
        <v>9.0999999999999998E-2</v>
      </c>
      <c r="N176" s="15"/>
      <c r="O176" s="30"/>
      <c r="P176" s="15"/>
      <c r="Q176" s="15"/>
      <c r="R176" s="15"/>
      <c r="S176" s="15"/>
      <c r="T176" s="15"/>
      <c r="U176" s="15"/>
      <c r="V176" s="30">
        <v>0.33099999999999996</v>
      </c>
      <c r="W176" s="15">
        <v>1.7000000000000001E-2</v>
      </c>
      <c r="X176" s="15">
        <v>7.0000000000000007E-2</v>
      </c>
      <c r="Y176" s="31">
        <v>0.42</v>
      </c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4" t="e">
        <f>Y176*#REF!</f>
        <v>#REF!</v>
      </c>
      <c r="AV176" s="36">
        <v>0.37</v>
      </c>
      <c r="AW176" s="35">
        <f t="shared" si="33"/>
        <v>4.9999999999999989E-2</v>
      </c>
      <c r="AX176" s="35">
        <v>0.36580645161290315</v>
      </c>
      <c r="AY176" s="39">
        <f t="shared" si="34"/>
        <v>-5.4193548387096835E-2</v>
      </c>
      <c r="BA176" s="36">
        <v>0.59</v>
      </c>
      <c r="BB176" s="35">
        <v>0.59</v>
      </c>
      <c r="BC176" s="35">
        <f t="shared" si="35"/>
        <v>-0.16999999999999998</v>
      </c>
      <c r="BD176" s="36">
        <v>0.45</v>
      </c>
      <c r="BF176" s="36" t="e">
        <f>Y176*#REF!</f>
        <v>#REF!</v>
      </c>
      <c r="BG176" s="36" t="e">
        <f>X176*#REF!</f>
        <v>#REF!</v>
      </c>
    </row>
    <row r="177" spans="1:59" s="36" customFormat="1" ht="15">
      <c r="A177" s="28">
        <f t="shared" si="32"/>
        <v>160</v>
      </c>
      <c r="B177" s="42" t="s">
        <v>195</v>
      </c>
      <c r="C177" s="44">
        <v>1.3080000000000001</v>
      </c>
      <c r="D177" s="44"/>
      <c r="E177" s="44"/>
      <c r="F177" s="44"/>
      <c r="G177" s="30"/>
      <c r="H177" s="44"/>
      <c r="I177" s="44"/>
      <c r="J177" s="44"/>
      <c r="K177" s="44"/>
      <c r="L177" s="44"/>
      <c r="M177" s="15">
        <v>0</v>
      </c>
      <c r="N177" s="15"/>
      <c r="O177" s="30"/>
      <c r="P177" s="15"/>
      <c r="Q177" s="15"/>
      <c r="R177" s="15"/>
      <c r="S177" s="15"/>
      <c r="T177" s="15"/>
      <c r="U177" s="15"/>
      <c r="V177" s="30">
        <v>1.3080000000000001</v>
      </c>
      <c r="W177" s="15">
        <v>6.5000000000000002E-2</v>
      </c>
      <c r="X177" s="15">
        <v>0.27500000000000002</v>
      </c>
      <c r="Y177" s="31">
        <v>1.65</v>
      </c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4" t="e">
        <f>Y177*#REF!</f>
        <v>#REF!</v>
      </c>
      <c r="AV177" s="36">
        <v>0.5</v>
      </c>
      <c r="AW177" s="35">
        <f t="shared" si="33"/>
        <v>1.1499999999999999</v>
      </c>
      <c r="AX177" s="35">
        <v>0.49903225806451612</v>
      </c>
      <c r="AY177" s="39">
        <f t="shared" si="34"/>
        <v>-1.1509677419354838</v>
      </c>
      <c r="BA177" s="36">
        <v>0.63</v>
      </c>
      <c r="BB177" s="35">
        <v>0.63</v>
      </c>
      <c r="BC177" s="35">
        <f t="shared" si="35"/>
        <v>1.02</v>
      </c>
      <c r="BD177" s="36">
        <v>0.3</v>
      </c>
      <c r="BF177" s="36" t="e">
        <f>Y177*#REF!</f>
        <v>#REF!</v>
      </c>
      <c r="BG177" s="36" t="e">
        <f>X177*#REF!</f>
        <v>#REF!</v>
      </c>
    </row>
    <row r="178" spans="1:59" s="36" customFormat="1" ht="15">
      <c r="A178" s="28">
        <f t="shared" si="32"/>
        <v>161</v>
      </c>
      <c r="B178" s="42" t="s">
        <v>196</v>
      </c>
      <c r="C178" s="44">
        <v>0.80700000000000005</v>
      </c>
      <c r="D178" s="44"/>
      <c r="E178" s="44"/>
      <c r="F178" s="44"/>
      <c r="G178" s="30"/>
      <c r="H178" s="44"/>
      <c r="I178" s="44"/>
      <c r="J178" s="44"/>
      <c r="K178" s="44"/>
      <c r="L178" s="44"/>
      <c r="M178" s="15">
        <v>0.26200000000000001</v>
      </c>
      <c r="N178" s="15"/>
      <c r="O178" s="30"/>
      <c r="P178" s="15"/>
      <c r="Q178" s="15"/>
      <c r="R178" s="15"/>
      <c r="S178" s="15"/>
      <c r="T178" s="15"/>
      <c r="U178" s="15"/>
      <c r="V178" s="30">
        <v>1.069</v>
      </c>
      <c r="W178" s="15">
        <v>5.2999999999999999E-2</v>
      </c>
      <c r="X178" s="15">
        <v>0.224</v>
      </c>
      <c r="Y178" s="31">
        <v>1.35</v>
      </c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4" t="e">
        <f>Y178*#REF!</f>
        <v>#REF!</v>
      </c>
      <c r="AV178" s="36">
        <v>0.47</v>
      </c>
      <c r="AW178" s="35">
        <f t="shared" si="33"/>
        <v>0.88000000000000012</v>
      </c>
      <c r="AX178" s="35">
        <v>0.46741935483870967</v>
      </c>
      <c r="AY178" s="39">
        <f t="shared" si="34"/>
        <v>-0.88258064516129042</v>
      </c>
      <c r="BA178" s="36">
        <v>1.1599999999999999</v>
      </c>
      <c r="BB178" s="35">
        <v>1.17</v>
      </c>
      <c r="BC178" s="35">
        <f t="shared" si="35"/>
        <v>0.18000000000000016</v>
      </c>
      <c r="BD178" s="36">
        <v>0.61</v>
      </c>
      <c r="BF178" s="36" t="e">
        <f>Y178*#REF!</f>
        <v>#REF!</v>
      </c>
      <c r="BG178" s="36" t="e">
        <f>X178*#REF!</f>
        <v>#REF!</v>
      </c>
    </row>
    <row r="179" spans="1:59" s="36" customFormat="1" ht="15">
      <c r="A179" s="28">
        <f t="shared" si="32"/>
        <v>162</v>
      </c>
      <c r="B179" s="42" t="s">
        <v>197</v>
      </c>
      <c r="C179" s="44">
        <v>0.17699999999999999</v>
      </c>
      <c r="D179" s="44"/>
      <c r="E179" s="44"/>
      <c r="F179" s="44"/>
      <c r="G179" s="30"/>
      <c r="H179" s="44"/>
      <c r="I179" s="44"/>
      <c r="J179" s="44"/>
      <c r="K179" s="44"/>
      <c r="L179" s="44"/>
      <c r="M179" s="15">
        <v>5.2999999999999999E-2</v>
      </c>
      <c r="N179" s="15"/>
      <c r="O179" s="30"/>
      <c r="P179" s="15"/>
      <c r="Q179" s="15"/>
      <c r="R179" s="15"/>
      <c r="S179" s="15"/>
      <c r="T179" s="15"/>
      <c r="U179" s="15"/>
      <c r="V179" s="30">
        <v>0.22999999999999998</v>
      </c>
      <c r="W179" s="15">
        <v>1.2E-2</v>
      </c>
      <c r="X179" s="15">
        <v>4.8000000000000001E-2</v>
      </c>
      <c r="Y179" s="31">
        <v>0.28999999999999998</v>
      </c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4" t="e">
        <f>Y179*#REF!</f>
        <v>#REF!</v>
      </c>
      <c r="AV179" s="36">
        <v>0.62</v>
      </c>
      <c r="AW179" s="35">
        <f t="shared" si="33"/>
        <v>-0.33</v>
      </c>
      <c r="AX179" s="35">
        <v>0.61080645161290326</v>
      </c>
      <c r="AY179" s="39">
        <f t="shared" si="34"/>
        <v>0.32080645161290328</v>
      </c>
      <c r="BA179" s="36">
        <v>0.74</v>
      </c>
      <c r="BB179" s="35">
        <v>0.83</v>
      </c>
      <c r="BC179" s="35">
        <f t="shared" si="35"/>
        <v>-0.54</v>
      </c>
      <c r="BD179" s="36">
        <v>0.6</v>
      </c>
      <c r="BF179" s="36" t="e">
        <f>Y179*#REF!</f>
        <v>#REF!</v>
      </c>
      <c r="BG179" s="36" t="e">
        <f>X179*#REF!</f>
        <v>#REF!</v>
      </c>
    </row>
    <row r="180" spans="1:59" s="36" customFormat="1" ht="15">
      <c r="A180" s="28">
        <f t="shared" si="32"/>
        <v>163</v>
      </c>
      <c r="B180" s="42" t="s">
        <v>198</v>
      </c>
      <c r="C180" s="44">
        <v>0.17299999999999999</v>
      </c>
      <c r="D180" s="44"/>
      <c r="E180" s="44"/>
      <c r="F180" s="44"/>
      <c r="G180" s="30"/>
      <c r="H180" s="44"/>
      <c r="I180" s="44"/>
      <c r="J180" s="44"/>
      <c r="K180" s="44"/>
      <c r="L180" s="44"/>
      <c r="M180" s="15">
        <v>0.04</v>
      </c>
      <c r="N180" s="15"/>
      <c r="O180" s="30"/>
      <c r="P180" s="15"/>
      <c r="Q180" s="15"/>
      <c r="R180" s="15"/>
      <c r="S180" s="15"/>
      <c r="T180" s="15"/>
      <c r="U180" s="15"/>
      <c r="V180" s="30">
        <v>0.21299999999999999</v>
      </c>
      <c r="W180" s="15">
        <v>1.0999999999999999E-2</v>
      </c>
      <c r="X180" s="15">
        <v>4.4999999999999998E-2</v>
      </c>
      <c r="Y180" s="31">
        <v>0.27</v>
      </c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4" t="e">
        <f>Y180*#REF!</f>
        <v>#REF!</v>
      </c>
      <c r="AV180" s="36">
        <v>0.66</v>
      </c>
      <c r="AW180" s="35">
        <f t="shared" si="33"/>
        <v>-0.39</v>
      </c>
      <c r="AX180" s="35">
        <v>0.65258064516129044</v>
      </c>
      <c r="AY180" s="39">
        <f t="shared" si="34"/>
        <v>0.38258064516129042</v>
      </c>
      <c r="BA180" s="36">
        <v>0.73</v>
      </c>
      <c r="BB180" s="35">
        <v>0.81</v>
      </c>
      <c r="BC180" s="35">
        <f t="shared" si="35"/>
        <v>-0.54</v>
      </c>
      <c r="BD180" s="36">
        <v>0.57999999999999996</v>
      </c>
      <c r="BF180" s="36" t="e">
        <f>Y180*#REF!</f>
        <v>#REF!</v>
      </c>
      <c r="BG180" s="36" t="e">
        <f>X180*#REF!</f>
        <v>#REF!</v>
      </c>
    </row>
    <row r="181" spans="1:59" s="36" customFormat="1" ht="15">
      <c r="A181" s="28">
        <f t="shared" si="32"/>
        <v>164</v>
      </c>
      <c r="B181" s="42" t="s">
        <v>199</v>
      </c>
      <c r="C181" s="44">
        <v>1.891</v>
      </c>
      <c r="D181" s="44"/>
      <c r="E181" s="44"/>
      <c r="F181" s="44"/>
      <c r="G181" s="30"/>
      <c r="H181" s="44"/>
      <c r="I181" s="44"/>
      <c r="J181" s="44"/>
      <c r="K181" s="44"/>
      <c r="L181" s="44"/>
      <c r="M181" s="15">
        <v>5.6000000000000001E-2</v>
      </c>
      <c r="N181" s="15"/>
      <c r="O181" s="30"/>
      <c r="P181" s="15"/>
      <c r="Q181" s="15"/>
      <c r="R181" s="15"/>
      <c r="S181" s="15"/>
      <c r="T181" s="15"/>
      <c r="U181" s="15"/>
      <c r="V181" s="30">
        <v>1.9470000000000001</v>
      </c>
      <c r="W181" s="15">
        <v>9.7000000000000003E-2</v>
      </c>
      <c r="X181" s="15">
        <v>0.40899999999999997</v>
      </c>
      <c r="Y181" s="31">
        <v>2.4500000000000002</v>
      </c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4" t="e">
        <f>Y181*#REF!</f>
        <v>#REF!</v>
      </c>
      <c r="AV181" s="36">
        <v>1.26</v>
      </c>
      <c r="AW181" s="35">
        <f t="shared" si="33"/>
        <v>1.1900000000000002</v>
      </c>
      <c r="AX181" s="35">
        <v>1.2430645161290321</v>
      </c>
      <c r="AY181" s="39">
        <f t="shared" si="34"/>
        <v>-1.2069354838709681</v>
      </c>
      <c r="BA181" s="36">
        <v>1.49</v>
      </c>
      <c r="BB181" s="35">
        <v>1.62</v>
      </c>
      <c r="BC181" s="35">
        <f t="shared" si="35"/>
        <v>0.83000000000000007</v>
      </c>
      <c r="BD181" s="36">
        <v>1.0900000000000001</v>
      </c>
      <c r="BF181" s="36" t="e">
        <f>Y181*#REF!</f>
        <v>#REF!</v>
      </c>
      <c r="BG181" s="36" t="e">
        <f>X181*#REF!</f>
        <v>#REF!</v>
      </c>
    </row>
    <row r="182" spans="1:59" s="36" customFormat="1" ht="15">
      <c r="A182" s="28">
        <f t="shared" si="32"/>
        <v>165</v>
      </c>
      <c r="B182" s="42" t="s">
        <v>200</v>
      </c>
      <c r="C182" s="44">
        <v>0.17499999999999999</v>
      </c>
      <c r="D182" s="44"/>
      <c r="E182" s="44"/>
      <c r="F182" s="44"/>
      <c r="G182" s="30"/>
      <c r="H182" s="44"/>
      <c r="I182" s="44"/>
      <c r="J182" s="44"/>
      <c r="K182" s="44"/>
      <c r="L182" s="44"/>
      <c r="M182" s="15">
        <v>4.4999999999999998E-2</v>
      </c>
      <c r="N182" s="15"/>
      <c r="O182" s="30"/>
      <c r="P182" s="15"/>
      <c r="Q182" s="15"/>
      <c r="R182" s="15"/>
      <c r="S182" s="15"/>
      <c r="T182" s="15"/>
      <c r="U182" s="15"/>
      <c r="V182" s="30">
        <v>0.21999999999999997</v>
      </c>
      <c r="W182" s="15">
        <v>1.0999999999999999E-2</v>
      </c>
      <c r="X182" s="15">
        <v>4.5999999999999999E-2</v>
      </c>
      <c r="Y182" s="31">
        <v>0.28000000000000003</v>
      </c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4" t="e">
        <f>Y182*#REF!</f>
        <v>#REF!</v>
      </c>
      <c r="AV182" s="36">
        <v>0.6</v>
      </c>
      <c r="AW182" s="35">
        <f t="shared" si="33"/>
        <v>-0.31999999999999995</v>
      </c>
      <c r="AX182" s="35">
        <v>0.58822580645161293</v>
      </c>
      <c r="AY182" s="39">
        <f t="shared" si="34"/>
        <v>0.3082258064516129</v>
      </c>
      <c r="BA182" s="36">
        <v>0.7</v>
      </c>
      <c r="BB182" s="35">
        <v>0.72</v>
      </c>
      <c r="BC182" s="35">
        <f t="shared" si="35"/>
        <v>-0.43999999999999995</v>
      </c>
      <c r="BD182" s="36">
        <v>0.43</v>
      </c>
      <c r="BF182" s="36" t="e">
        <f>Y182*#REF!</f>
        <v>#REF!</v>
      </c>
      <c r="BG182" s="36" t="e">
        <f>X182*#REF!</f>
        <v>#REF!</v>
      </c>
    </row>
    <row r="183" spans="1:59" s="36" customFormat="1" ht="15">
      <c r="A183" s="28">
        <f t="shared" si="32"/>
        <v>166</v>
      </c>
      <c r="B183" s="42" t="s">
        <v>142</v>
      </c>
      <c r="C183" s="44"/>
      <c r="D183" s="44"/>
      <c r="E183" s="44"/>
      <c r="F183" s="44"/>
      <c r="G183" s="30"/>
      <c r="H183" s="44"/>
      <c r="I183" s="44"/>
      <c r="J183" s="44"/>
      <c r="K183" s="44"/>
      <c r="L183" s="44"/>
      <c r="M183" s="15">
        <v>0.10299999999999999</v>
      </c>
      <c r="N183" s="15"/>
      <c r="O183" s="30"/>
      <c r="P183" s="15"/>
      <c r="Q183" s="15"/>
      <c r="R183" s="15"/>
      <c r="S183" s="15"/>
      <c r="T183" s="15"/>
      <c r="U183" s="15"/>
      <c r="V183" s="30">
        <v>0.10299999999999999</v>
      </c>
      <c r="W183" s="15">
        <v>5.0000000000000001E-3</v>
      </c>
      <c r="X183" s="15">
        <v>2.1999999999999999E-2</v>
      </c>
      <c r="Y183" s="31">
        <v>0.13</v>
      </c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4" t="e">
        <f>Y183*#REF!</f>
        <v>#REF!</v>
      </c>
      <c r="AV183" s="36">
        <v>0.19</v>
      </c>
      <c r="AW183" s="35">
        <f t="shared" si="33"/>
        <v>-0.06</v>
      </c>
      <c r="AX183" s="35">
        <v>0.18629032258064518</v>
      </c>
      <c r="AY183" s="39">
        <f t="shared" si="34"/>
        <v>5.6290322580645175E-2</v>
      </c>
      <c r="BA183" s="36">
        <v>0.22</v>
      </c>
      <c r="BB183" s="35">
        <v>0.22</v>
      </c>
      <c r="BC183" s="35">
        <f t="shared" si="35"/>
        <v>-0.09</v>
      </c>
      <c r="BD183" s="36">
        <v>7.0000000000000007E-2</v>
      </c>
      <c r="BF183" s="36" t="e">
        <f>Y183*#REF!</f>
        <v>#REF!</v>
      </c>
      <c r="BG183" s="36" t="e">
        <f>X183*#REF!</f>
        <v>#REF!</v>
      </c>
    </row>
    <row r="184" spans="1:59" s="36" customFormat="1" ht="15">
      <c r="A184" s="28">
        <f t="shared" si="32"/>
        <v>167</v>
      </c>
      <c r="B184" s="42" t="s">
        <v>143</v>
      </c>
      <c r="C184" s="44"/>
      <c r="D184" s="44"/>
      <c r="E184" s="44"/>
      <c r="F184" s="44"/>
      <c r="G184" s="30"/>
      <c r="H184" s="44"/>
      <c r="I184" s="44"/>
      <c r="J184" s="44"/>
      <c r="K184" s="44"/>
      <c r="L184" s="44"/>
      <c r="M184" s="15">
        <v>5.2999999999999999E-2</v>
      </c>
      <c r="N184" s="15"/>
      <c r="O184" s="30"/>
      <c r="P184" s="15"/>
      <c r="Q184" s="15"/>
      <c r="R184" s="15"/>
      <c r="S184" s="15"/>
      <c r="T184" s="15"/>
      <c r="U184" s="15"/>
      <c r="V184" s="30">
        <v>5.2999999999999999E-2</v>
      </c>
      <c r="W184" s="15">
        <v>3.0000000000000001E-3</v>
      </c>
      <c r="X184" s="15">
        <v>1.0999999999999999E-2</v>
      </c>
      <c r="Y184" s="31">
        <v>7.0000000000000007E-2</v>
      </c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4" t="e">
        <f>Y184*#REF!</f>
        <v>#REF!</v>
      </c>
      <c r="AV184" s="36">
        <v>0.24</v>
      </c>
      <c r="AW184" s="35">
        <f t="shared" si="33"/>
        <v>-0.16999999999999998</v>
      </c>
      <c r="AX184" s="35">
        <v>0.23709677419354838</v>
      </c>
      <c r="AY184" s="39">
        <f t="shared" si="34"/>
        <v>0.16709677419354838</v>
      </c>
      <c r="BA184" s="36">
        <v>0.28000000000000003</v>
      </c>
      <c r="BB184" s="35">
        <v>0.28000000000000003</v>
      </c>
      <c r="BC184" s="35">
        <f t="shared" si="35"/>
        <v>-0.21000000000000002</v>
      </c>
      <c r="BD184" s="36">
        <v>0.04</v>
      </c>
      <c r="BF184" s="36" t="e">
        <f>Y184*#REF!</f>
        <v>#REF!</v>
      </c>
      <c r="BG184" s="36" t="e">
        <f>X184*#REF!</f>
        <v>#REF!</v>
      </c>
    </row>
    <row r="185" spans="1:59" s="36" customFormat="1" ht="15">
      <c r="A185" s="28">
        <f t="shared" si="32"/>
        <v>168</v>
      </c>
      <c r="B185" s="42" t="s">
        <v>144</v>
      </c>
      <c r="C185" s="44"/>
      <c r="D185" s="44"/>
      <c r="E185" s="44"/>
      <c r="F185" s="44"/>
      <c r="G185" s="30"/>
      <c r="H185" s="44"/>
      <c r="I185" s="44"/>
      <c r="J185" s="44"/>
      <c r="K185" s="44"/>
      <c r="L185" s="44"/>
      <c r="M185" s="15"/>
      <c r="N185" s="15"/>
      <c r="O185" s="30"/>
      <c r="P185" s="15"/>
      <c r="Q185" s="15"/>
      <c r="R185" s="15"/>
      <c r="S185" s="15"/>
      <c r="T185" s="15"/>
      <c r="U185" s="15"/>
      <c r="V185" s="30">
        <v>0</v>
      </c>
      <c r="W185" s="15">
        <v>0</v>
      </c>
      <c r="X185" s="15">
        <v>0</v>
      </c>
      <c r="Y185" s="31">
        <v>0</v>
      </c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4" t="e">
        <f>Y185*#REF!</f>
        <v>#REF!</v>
      </c>
      <c r="AV185" s="36">
        <v>0.12</v>
      </c>
      <c r="AW185" s="35">
        <f t="shared" si="33"/>
        <v>-0.12</v>
      </c>
      <c r="AX185" s="35">
        <v>0.11516129032258063</v>
      </c>
      <c r="AY185" s="39">
        <f t="shared" si="34"/>
        <v>0.11516129032258063</v>
      </c>
      <c r="BA185" s="36">
        <v>0.14000000000000001</v>
      </c>
      <c r="BB185" s="35">
        <v>0.13</v>
      </c>
      <c r="BC185" s="35">
        <f t="shared" si="35"/>
        <v>-0.13</v>
      </c>
      <c r="BD185" s="36">
        <v>0</v>
      </c>
      <c r="BF185" s="36" t="e">
        <f>Y185*#REF!</f>
        <v>#REF!</v>
      </c>
      <c r="BG185" s="36" t="e">
        <f>X185*#REF!</f>
        <v>#REF!</v>
      </c>
    </row>
    <row r="186" spans="1:59" s="36" customFormat="1" ht="15">
      <c r="A186" s="28">
        <f t="shared" si="32"/>
        <v>169</v>
      </c>
      <c r="B186" s="42" t="s">
        <v>145</v>
      </c>
      <c r="C186" s="44">
        <v>0.16200000000000001</v>
      </c>
      <c r="D186" s="44"/>
      <c r="E186" s="44"/>
      <c r="F186" s="44"/>
      <c r="G186" s="30"/>
      <c r="H186" s="44"/>
      <c r="I186" s="44"/>
      <c r="J186" s="44"/>
      <c r="K186" s="44"/>
      <c r="L186" s="44"/>
      <c r="M186" s="15"/>
      <c r="N186" s="15"/>
      <c r="O186" s="30"/>
      <c r="P186" s="15"/>
      <c r="Q186" s="15"/>
      <c r="R186" s="15"/>
      <c r="S186" s="15"/>
      <c r="T186" s="15"/>
      <c r="U186" s="15"/>
      <c r="V186" s="30">
        <v>0.16200000000000001</v>
      </c>
      <c r="W186" s="15">
        <v>8.0000000000000002E-3</v>
      </c>
      <c r="X186" s="15">
        <v>3.4000000000000002E-2</v>
      </c>
      <c r="Y186" s="31">
        <v>0.2</v>
      </c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4" t="e">
        <f>Y186*#REF!</f>
        <v>#REF!</v>
      </c>
      <c r="AV186" s="36">
        <v>0.24</v>
      </c>
      <c r="AW186" s="35">
        <f t="shared" si="33"/>
        <v>-3.999999999999998E-2</v>
      </c>
      <c r="AX186" s="35">
        <v>0.23822580645161293</v>
      </c>
      <c r="AY186" s="39">
        <f t="shared" si="34"/>
        <v>3.8225806451612915E-2</v>
      </c>
      <c r="BA186" s="36">
        <v>0.2</v>
      </c>
      <c r="BB186" s="35">
        <v>0.2</v>
      </c>
      <c r="BC186" s="35">
        <f t="shared" si="35"/>
        <v>0</v>
      </c>
      <c r="BD186" s="36">
        <v>0.16</v>
      </c>
      <c r="BF186" s="36" t="e">
        <f>Y186*#REF!</f>
        <v>#REF!</v>
      </c>
      <c r="BG186" s="36" t="e">
        <f>X186*#REF!</f>
        <v>#REF!</v>
      </c>
    </row>
    <row r="187" spans="1:59" s="36" customFormat="1" ht="15">
      <c r="A187" s="28">
        <f t="shared" si="32"/>
        <v>170</v>
      </c>
      <c r="B187" s="42" t="s">
        <v>146</v>
      </c>
      <c r="C187" s="44">
        <v>8.1000000000000003E-2</v>
      </c>
      <c r="D187" s="44"/>
      <c r="E187" s="44"/>
      <c r="F187" s="44"/>
      <c r="G187" s="30"/>
      <c r="H187" s="44"/>
      <c r="I187" s="44"/>
      <c r="J187" s="44"/>
      <c r="K187" s="44"/>
      <c r="L187" s="44"/>
      <c r="M187" s="15"/>
      <c r="N187" s="15"/>
      <c r="O187" s="30"/>
      <c r="P187" s="15"/>
      <c r="Q187" s="15"/>
      <c r="R187" s="15"/>
      <c r="S187" s="15"/>
      <c r="T187" s="15"/>
      <c r="U187" s="15"/>
      <c r="V187" s="30">
        <v>8.1000000000000003E-2</v>
      </c>
      <c r="W187" s="15">
        <v>4.0000000000000001E-3</v>
      </c>
      <c r="X187" s="15">
        <v>1.7000000000000001E-2</v>
      </c>
      <c r="Y187" s="31">
        <v>0.1</v>
      </c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4" t="e">
        <f>Y187*#REF!</f>
        <v>#REF!</v>
      </c>
      <c r="AV187" s="36">
        <v>0.17</v>
      </c>
      <c r="AW187" s="35">
        <f t="shared" si="33"/>
        <v>-7.0000000000000007E-2</v>
      </c>
      <c r="AX187" s="35">
        <v>0.16483870967741937</v>
      </c>
      <c r="AY187" s="39">
        <f t="shared" si="34"/>
        <v>6.4838709677419365E-2</v>
      </c>
      <c r="BA187" s="36">
        <v>0.22</v>
      </c>
      <c r="BB187" s="35">
        <v>0.22</v>
      </c>
      <c r="BC187" s="35">
        <f t="shared" si="35"/>
        <v>-0.12</v>
      </c>
      <c r="BD187" s="36">
        <v>0.17</v>
      </c>
      <c r="BF187" s="36" t="e">
        <f>Y187*#REF!</f>
        <v>#REF!</v>
      </c>
      <c r="BG187" s="36" t="e">
        <f>X187*#REF!</f>
        <v>#REF!</v>
      </c>
    </row>
    <row r="188" spans="1:59" s="36" customFormat="1" ht="15">
      <c r="A188" s="28">
        <f t="shared" si="32"/>
        <v>171</v>
      </c>
      <c r="B188" s="42" t="s">
        <v>147</v>
      </c>
      <c r="C188" s="44">
        <v>0.17699999999999999</v>
      </c>
      <c r="D188" s="44"/>
      <c r="E188" s="44"/>
      <c r="F188" s="44"/>
      <c r="G188" s="30"/>
      <c r="H188" s="44"/>
      <c r="I188" s="44"/>
      <c r="J188" s="44"/>
      <c r="K188" s="44"/>
      <c r="L188" s="44"/>
      <c r="M188" s="15">
        <v>4.7E-2</v>
      </c>
      <c r="N188" s="15"/>
      <c r="O188" s="30"/>
      <c r="P188" s="15"/>
      <c r="Q188" s="15"/>
      <c r="R188" s="15"/>
      <c r="S188" s="15"/>
      <c r="T188" s="15"/>
      <c r="U188" s="15"/>
      <c r="V188" s="30">
        <v>0.22399999999999998</v>
      </c>
      <c r="W188" s="15">
        <v>1.0999999999999999E-2</v>
      </c>
      <c r="X188" s="15">
        <v>4.7E-2</v>
      </c>
      <c r="Y188" s="31">
        <v>0.28000000000000003</v>
      </c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4" t="e">
        <f>Y188*#REF!</f>
        <v>#REF!</v>
      </c>
      <c r="AV188" s="36">
        <v>0.36</v>
      </c>
      <c r="AW188" s="35">
        <f t="shared" si="33"/>
        <v>-7.999999999999996E-2</v>
      </c>
      <c r="AX188" s="35">
        <v>0.36016129032258065</v>
      </c>
      <c r="AY188" s="39">
        <f t="shared" si="34"/>
        <v>8.0161290322580625E-2</v>
      </c>
      <c r="BA188" s="36">
        <v>0.44</v>
      </c>
      <c r="BB188" s="35">
        <v>0.44</v>
      </c>
      <c r="BC188" s="35">
        <f t="shared" si="35"/>
        <v>-0.15999999999999998</v>
      </c>
      <c r="BD188" s="36">
        <v>0.27</v>
      </c>
      <c r="BF188" s="36" t="e">
        <f>Y188*#REF!</f>
        <v>#REF!</v>
      </c>
      <c r="BG188" s="36" t="e">
        <f>X188*#REF!</f>
        <v>#REF!</v>
      </c>
    </row>
    <row r="189" spans="1:59" s="36" customFormat="1" ht="15">
      <c r="A189" s="28">
        <f t="shared" si="32"/>
        <v>172</v>
      </c>
      <c r="B189" s="42" t="s">
        <v>148</v>
      </c>
      <c r="C189" s="44">
        <v>0.114</v>
      </c>
      <c r="D189" s="44"/>
      <c r="E189" s="44"/>
      <c r="F189" s="44"/>
      <c r="G189" s="30"/>
      <c r="H189" s="44"/>
      <c r="I189" s="44"/>
      <c r="J189" s="44"/>
      <c r="K189" s="44"/>
      <c r="L189" s="44"/>
      <c r="M189" s="15"/>
      <c r="N189" s="15">
        <v>8.0000000000000002E-3</v>
      </c>
      <c r="O189" s="30"/>
      <c r="P189" s="15"/>
      <c r="Q189" s="15"/>
      <c r="R189" s="15"/>
      <c r="S189" s="15"/>
      <c r="T189" s="15"/>
      <c r="U189" s="15"/>
      <c r="V189" s="30">
        <v>0.122</v>
      </c>
      <c r="W189" s="15">
        <v>6.0000000000000001E-3</v>
      </c>
      <c r="X189" s="15">
        <v>2.5999999999999999E-2</v>
      </c>
      <c r="Y189" s="31">
        <v>0.15</v>
      </c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4" t="e">
        <f>Y189*#REF!</f>
        <v>#REF!</v>
      </c>
      <c r="AV189" s="36">
        <v>0.34</v>
      </c>
      <c r="AW189" s="35">
        <f t="shared" si="33"/>
        <v>-0.19000000000000003</v>
      </c>
      <c r="AX189" s="35">
        <v>0.32967741935483869</v>
      </c>
      <c r="AY189" s="39">
        <f t="shared" si="34"/>
        <v>0.17967741935483869</v>
      </c>
      <c r="BA189" s="36">
        <v>0.42</v>
      </c>
      <c r="BB189" s="35">
        <v>0.42</v>
      </c>
      <c r="BC189" s="35">
        <f t="shared" si="35"/>
        <v>-0.27</v>
      </c>
      <c r="BD189" s="36">
        <v>0.21</v>
      </c>
      <c r="BF189" s="36" t="e">
        <f>Y189*#REF!</f>
        <v>#REF!</v>
      </c>
      <c r="BG189" s="36" t="e">
        <f>X189*#REF!</f>
        <v>#REF!</v>
      </c>
    </row>
    <row r="190" spans="1:59" s="36" customFormat="1" ht="15">
      <c r="A190" s="28">
        <f t="shared" si="32"/>
        <v>173</v>
      </c>
      <c r="B190" s="42" t="s">
        <v>149</v>
      </c>
      <c r="C190" s="44">
        <v>0.40100000000000002</v>
      </c>
      <c r="D190" s="44"/>
      <c r="E190" s="44"/>
      <c r="F190" s="44"/>
      <c r="G190" s="30"/>
      <c r="H190" s="44"/>
      <c r="I190" s="44"/>
      <c r="J190" s="44"/>
      <c r="K190" s="44"/>
      <c r="L190" s="44"/>
      <c r="M190" s="15"/>
      <c r="N190" s="15"/>
      <c r="O190" s="30"/>
      <c r="P190" s="15"/>
      <c r="Q190" s="15"/>
      <c r="R190" s="15"/>
      <c r="S190" s="15"/>
      <c r="T190" s="15"/>
      <c r="U190" s="15"/>
      <c r="V190" s="30">
        <v>0.40100000000000002</v>
      </c>
      <c r="W190" s="15">
        <v>0.02</v>
      </c>
      <c r="X190" s="15">
        <v>8.4000000000000005E-2</v>
      </c>
      <c r="Y190" s="31">
        <v>0.51</v>
      </c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4" t="e">
        <f>Y190*#REF!</f>
        <v>#REF!</v>
      </c>
      <c r="AV190" s="36">
        <v>0.37</v>
      </c>
      <c r="AW190" s="35">
        <f t="shared" si="33"/>
        <v>0.14000000000000001</v>
      </c>
      <c r="AX190" s="35">
        <v>0.35903225806451616</v>
      </c>
      <c r="AY190" s="39">
        <f t="shared" si="34"/>
        <v>-0.15096774193548385</v>
      </c>
      <c r="BA190" s="36">
        <v>0.44</v>
      </c>
      <c r="BB190" s="35">
        <v>0.44</v>
      </c>
      <c r="BC190" s="35">
        <f t="shared" si="35"/>
        <v>7.0000000000000007E-2</v>
      </c>
      <c r="BD190" s="36">
        <v>0.12</v>
      </c>
      <c r="BF190" s="36" t="e">
        <f>Y190*#REF!</f>
        <v>#REF!</v>
      </c>
      <c r="BG190" s="36" t="e">
        <f>X190*#REF!</f>
        <v>#REF!</v>
      </c>
    </row>
    <row r="191" spans="1:59" s="36" customFormat="1" ht="15">
      <c r="A191" s="28">
        <f t="shared" si="32"/>
        <v>174</v>
      </c>
      <c r="B191" s="42" t="s">
        <v>150</v>
      </c>
      <c r="C191" s="44"/>
      <c r="D191" s="44"/>
      <c r="E191" s="44"/>
      <c r="F191" s="44"/>
      <c r="G191" s="30"/>
      <c r="H191" s="44"/>
      <c r="I191" s="44"/>
      <c r="J191" s="44"/>
      <c r="K191" s="44"/>
      <c r="L191" s="44"/>
      <c r="M191" s="15"/>
      <c r="N191" s="15"/>
      <c r="O191" s="30"/>
      <c r="P191" s="15"/>
      <c r="Q191" s="15"/>
      <c r="R191" s="15"/>
      <c r="S191" s="15"/>
      <c r="T191" s="15"/>
      <c r="U191" s="15"/>
      <c r="V191" s="30">
        <v>0</v>
      </c>
      <c r="W191" s="15">
        <v>0</v>
      </c>
      <c r="X191" s="15">
        <v>0</v>
      </c>
      <c r="Y191" s="31">
        <v>0</v>
      </c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4" t="e">
        <f>Y191*#REF!</f>
        <v>#REF!</v>
      </c>
      <c r="AV191" s="36">
        <v>0</v>
      </c>
      <c r="AW191" s="35">
        <f t="shared" si="33"/>
        <v>0</v>
      </c>
      <c r="AX191" s="35">
        <v>0</v>
      </c>
      <c r="AY191" s="39">
        <f t="shared" si="34"/>
        <v>0</v>
      </c>
      <c r="BA191" s="36">
        <v>0</v>
      </c>
      <c r="BB191" s="35">
        <v>0</v>
      </c>
      <c r="BC191" s="35">
        <f t="shared" si="35"/>
        <v>0</v>
      </c>
      <c r="BD191" s="36">
        <v>0</v>
      </c>
      <c r="BF191" s="36" t="e">
        <f>Y191*#REF!</f>
        <v>#REF!</v>
      </c>
      <c r="BG191" s="36" t="e">
        <f>X191*#REF!</f>
        <v>#REF!</v>
      </c>
    </row>
    <row r="192" spans="1:59" s="36" customFormat="1" ht="15">
      <c r="A192" s="28">
        <f t="shared" si="32"/>
        <v>175</v>
      </c>
      <c r="B192" s="42" t="s">
        <v>164</v>
      </c>
      <c r="C192" s="44"/>
      <c r="D192" s="44"/>
      <c r="E192" s="44"/>
      <c r="F192" s="44"/>
      <c r="G192" s="45"/>
      <c r="H192" s="44"/>
      <c r="I192" s="44"/>
      <c r="J192" s="44"/>
      <c r="K192" s="44"/>
      <c r="L192" s="44"/>
      <c r="M192" s="15"/>
      <c r="N192" s="15"/>
      <c r="O192" s="30"/>
      <c r="P192" s="15"/>
      <c r="Q192" s="15"/>
      <c r="R192" s="15"/>
      <c r="S192" s="15"/>
      <c r="T192" s="15"/>
      <c r="U192" s="15"/>
      <c r="V192" s="30">
        <v>0</v>
      </c>
      <c r="W192" s="15">
        <v>0</v>
      </c>
      <c r="X192" s="15">
        <v>0</v>
      </c>
      <c r="Y192" s="31">
        <v>0</v>
      </c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4" t="e">
        <f>Y192*#REF!</f>
        <v>#REF!</v>
      </c>
      <c r="AV192" s="36">
        <v>0</v>
      </c>
      <c r="AW192" s="35">
        <f t="shared" si="33"/>
        <v>0</v>
      </c>
      <c r="AX192" s="35">
        <v>0</v>
      </c>
      <c r="AY192" s="39">
        <f t="shared" si="34"/>
        <v>0</v>
      </c>
      <c r="BB192" s="35">
        <v>0</v>
      </c>
      <c r="BC192" s="35">
        <f t="shared" si="35"/>
        <v>0</v>
      </c>
      <c r="BD192" s="36">
        <v>0</v>
      </c>
      <c r="BF192" s="36" t="e">
        <f>Y192*#REF!</f>
        <v>#REF!</v>
      </c>
      <c r="BG192" s="36" t="e">
        <f>X192*#REF!</f>
        <v>#REF!</v>
      </c>
    </row>
    <row r="193" spans="1:59" s="36" customFormat="1" ht="15">
      <c r="A193" s="28">
        <f t="shared" si="32"/>
        <v>176</v>
      </c>
      <c r="B193" s="63" t="s">
        <v>217</v>
      </c>
      <c r="C193" s="44"/>
      <c r="D193" s="44"/>
      <c r="E193" s="44"/>
      <c r="F193" s="44"/>
      <c r="G193" s="45"/>
      <c r="H193" s="44"/>
      <c r="I193" s="44"/>
      <c r="J193" s="44"/>
      <c r="K193" s="44"/>
      <c r="L193" s="44"/>
      <c r="M193" s="15"/>
      <c r="N193" s="15"/>
      <c r="O193" s="30"/>
      <c r="P193" s="15"/>
      <c r="Q193" s="15"/>
      <c r="R193" s="15"/>
      <c r="S193" s="15"/>
      <c r="T193" s="15"/>
      <c r="U193" s="15"/>
      <c r="V193" s="30">
        <v>0</v>
      </c>
      <c r="W193" s="15">
        <v>0</v>
      </c>
      <c r="X193" s="15">
        <v>0</v>
      </c>
      <c r="Y193" s="31">
        <v>0</v>
      </c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4" t="e">
        <f>Y193*#REF!</f>
        <v>#REF!</v>
      </c>
      <c r="AV193" s="35">
        <v>1.714</v>
      </c>
      <c r="AW193" s="35">
        <f t="shared" si="33"/>
        <v>-1.714</v>
      </c>
      <c r="AX193" s="35">
        <v>0</v>
      </c>
      <c r="AY193" s="39">
        <f t="shared" si="34"/>
        <v>0</v>
      </c>
      <c r="BA193" s="36">
        <v>0.5</v>
      </c>
      <c r="BB193" s="35">
        <v>0</v>
      </c>
      <c r="BC193" s="35">
        <f t="shared" si="35"/>
        <v>0</v>
      </c>
      <c r="BD193" s="36">
        <v>0</v>
      </c>
      <c r="BF193" s="36" t="e">
        <f>Y193*#REF!</f>
        <v>#REF!</v>
      </c>
      <c r="BG193" s="36" t="e">
        <f>X193*#REF!</f>
        <v>#REF!</v>
      </c>
    </row>
    <row r="194" spans="1:59" s="36" customFormat="1" ht="15">
      <c r="A194" s="28">
        <f t="shared" si="32"/>
        <v>177</v>
      </c>
      <c r="B194" s="42" t="s">
        <v>240</v>
      </c>
      <c r="C194" s="44"/>
      <c r="D194" s="44"/>
      <c r="E194" s="44"/>
      <c r="F194" s="44"/>
      <c r="G194" s="45"/>
      <c r="H194" s="44"/>
      <c r="I194" s="44"/>
      <c r="J194" s="44"/>
      <c r="K194" s="44"/>
      <c r="L194" s="44"/>
      <c r="M194" s="15"/>
      <c r="N194" s="15"/>
      <c r="O194" s="30"/>
      <c r="P194" s="15"/>
      <c r="Q194" s="15"/>
      <c r="R194" s="15"/>
      <c r="S194" s="15"/>
      <c r="T194" s="15"/>
      <c r="U194" s="15"/>
      <c r="V194" s="30">
        <v>0</v>
      </c>
      <c r="W194" s="15">
        <v>0</v>
      </c>
      <c r="X194" s="15">
        <v>0</v>
      </c>
      <c r="Y194" s="31">
        <v>0</v>
      </c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4" t="e">
        <f>Y194*#REF!</f>
        <v>#REF!</v>
      </c>
      <c r="AV194" s="35">
        <v>3.2000000000000001E-2</v>
      </c>
      <c r="AW194" s="35">
        <f t="shared" si="33"/>
        <v>-3.2000000000000001E-2</v>
      </c>
      <c r="AX194" s="35">
        <v>0</v>
      </c>
      <c r="AY194" s="39">
        <f t="shared" si="34"/>
        <v>0</v>
      </c>
      <c r="BA194" s="36">
        <v>0.24</v>
      </c>
      <c r="BB194" s="35">
        <v>0</v>
      </c>
      <c r="BC194" s="35">
        <f t="shared" si="35"/>
        <v>0</v>
      </c>
      <c r="BD194" s="36">
        <v>0</v>
      </c>
      <c r="BF194" s="36" t="e">
        <f>Y194*#REF!</f>
        <v>#REF!</v>
      </c>
      <c r="BG194" s="36" t="e">
        <f>X194*#REF!</f>
        <v>#REF!</v>
      </c>
    </row>
    <row r="195" spans="1:59" s="46" customFormat="1" ht="18.75">
      <c r="A195" s="90" t="s">
        <v>29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3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34" t="e">
        <f>Y195*#REF!</f>
        <v>#REF!</v>
      </c>
      <c r="AW195" s="35">
        <f t="shared" ref="AW195:AW211" si="36">Y195-AV195</f>
        <v>0</v>
      </c>
      <c r="AY195" s="39"/>
      <c r="BA195" s="46">
        <v>0.73</v>
      </c>
      <c r="BB195" s="35">
        <v>0</v>
      </c>
      <c r="BC195" s="35">
        <f t="shared" ref="BC195:BC211" si="37">Y195-BB195</f>
        <v>0</v>
      </c>
      <c r="BF195" s="36" t="e">
        <f>Y195*#REF!</f>
        <v>#REF!</v>
      </c>
      <c r="BG195" s="36" t="e">
        <f>X195*#REF!</f>
        <v>#REF!</v>
      </c>
    </row>
    <row r="196" spans="1:59" s="36" customFormat="1" ht="15">
      <c r="A196" s="47">
        <f>A194+1</f>
        <v>178</v>
      </c>
      <c r="B196" s="42" t="s">
        <v>151</v>
      </c>
      <c r="C196" s="15">
        <v>0.248</v>
      </c>
      <c r="D196" s="15"/>
      <c r="E196" s="15"/>
      <c r="F196" s="15"/>
      <c r="G196" s="30"/>
      <c r="H196" s="15"/>
      <c r="I196" s="15"/>
      <c r="J196" s="15"/>
      <c r="K196" s="15"/>
      <c r="L196" s="15"/>
      <c r="M196" s="15">
        <v>6.0999999999999999E-2</v>
      </c>
      <c r="N196" s="15"/>
      <c r="O196" s="30"/>
      <c r="P196" s="15"/>
      <c r="Q196" s="15"/>
      <c r="R196" s="15"/>
      <c r="S196" s="15"/>
      <c r="T196" s="15"/>
      <c r="U196" s="15"/>
      <c r="V196" s="30">
        <v>0.309</v>
      </c>
      <c r="W196" s="15">
        <v>1.4999999999999999E-2</v>
      </c>
      <c r="X196" s="15">
        <v>6.5000000000000002E-2</v>
      </c>
      <c r="Y196" s="31">
        <v>0.39</v>
      </c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4" t="e">
        <f>Y196*#REF!</f>
        <v>#REF!</v>
      </c>
      <c r="AV196" s="36">
        <v>0.38</v>
      </c>
      <c r="AW196" s="35">
        <f t="shared" si="36"/>
        <v>1.0000000000000009E-2</v>
      </c>
      <c r="AX196" s="35">
        <v>0.38161290322580643</v>
      </c>
      <c r="AY196" s="39">
        <f t="shared" ref="AY196:AY211" si="38">AX196-Y196</f>
        <v>-8.3870967741935809E-3</v>
      </c>
      <c r="BA196" s="36">
        <v>0.38</v>
      </c>
      <c r="BB196" s="35">
        <v>0.5</v>
      </c>
      <c r="BC196" s="35">
        <f t="shared" si="37"/>
        <v>-0.10999999999999999</v>
      </c>
      <c r="BD196" s="36">
        <v>0.37</v>
      </c>
      <c r="BF196" s="36" t="e">
        <f>Y196*#REF!</f>
        <v>#REF!</v>
      </c>
      <c r="BG196" s="36" t="e">
        <f>X196*#REF!</f>
        <v>#REF!</v>
      </c>
    </row>
    <row r="197" spans="1:59" s="36" customFormat="1" ht="15">
      <c r="A197" s="47">
        <f>A196+1</f>
        <v>179</v>
      </c>
      <c r="B197" s="42" t="s">
        <v>152</v>
      </c>
      <c r="C197" s="15">
        <v>0.11600000000000001</v>
      </c>
      <c r="D197" s="15"/>
      <c r="E197" s="15"/>
      <c r="F197" s="15"/>
      <c r="G197" s="30"/>
      <c r="H197" s="15"/>
      <c r="I197" s="15"/>
      <c r="J197" s="15"/>
      <c r="K197" s="15"/>
      <c r="L197" s="15"/>
      <c r="M197" s="15">
        <v>5.8999999999999997E-2</v>
      </c>
      <c r="N197" s="15"/>
      <c r="O197" s="30"/>
      <c r="P197" s="15"/>
      <c r="Q197" s="15"/>
      <c r="R197" s="15"/>
      <c r="S197" s="15"/>
      <c r="T197" s="15"/>
      <c r="U197" s="15"/>
      <c r="V197" s="30">
        <v>0.17499999999999999</v>
      </c>
      <c r="W197" s="15">
        <v>8.9999999999999993E-3</v>
      </c>
      <c r="X197" s="15">
        <v>3.6999999999999998E-2</v>
      </c>
      <c r="Y197" s="31">
        <v>0.22</v>
      </c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4" t="e">
        <f>Y197*#REF!</f>
        <v>#REF!</v>
      </c>
      <c r="AV197" s="36">
        <v>0.18</v>
      </c>
      <c r="AW197" s="35">
        <f t="shared" si="36"/>
        <v>4.0000000000000008E-2</v>
      </c>
      <c r="AX197" s="35">
        <v>0.18064516129032257</v>
      </c>
      <c r="AY197" s="39">
        <f t="shared" si="38"/>
        <v>-3.9354838709677431E-2</v>
      </c>
      <c r="BA197" s="36">
        <v>0</v>
      </c>
      <c r="BB197" s="35">
        <v>0.24</v>
      </c>
      <c r="BC197" s="35">
        <f t="shared" si="37"/>
        <v>-1.999999999999999E-2</v>
      </c>
      <c r="BD197" s="36">
        <v>0.21</v>
      </c>
      <c r="BF197" s="36" t="e">
        <f>Y197*#REF!</f>
        <v>#REF!</v>
      </c>
      <c r="BG197" s="36" t="e">
        <f>X197*#REF!</f>
        <v>#REF!</v>
      </c>
    </row>
    <row r="198" spans="1:59" s="36" customFormat="1" ht="15">
      <c r="A198" s="47">
        <f t="shared" ref="A198:A211" si="39">A197+1</f>
        <v>180</v>
      </c>
      <c r="B198" s="42" t="s">
        <v>153</v>
      </c>
      <c r="C198" s="15">
        <v>0.186</v>
      </c>
      <c r="D198" s="15"/>
      <c r="E198" s="15"/>
      <c r="F198" s="15"/>
      <c r="G198" s="30"/>
      <c r="H198" s="15"/>
      <c r="I198" s="15"/>
      <c r="J198" s="15"/>
      <c r="K198" s="15"/>
      <c r="L198" s="15"/>
      <c r="M198" s="15">
        <v>0.21099999999999999</v>
      </c>
      <c r="N198" s="15"/>
      <c r="O198" s="30"/>
      <c r="P198" s="15"/>
      <c r="Q198" s="15"/>
      <c r="R198" s="15"/>
      <c r="S198" s="15"/>
      <c r="T198" s="15"/>
      <c r="U198" s="15"/>
      <c r="V198" s="30">
        <v>0.39700000000000002</v>
      </c>
      <c r="W198" s="15">
        <v>0.02</v>
      </c>
      <c r="X198" s="15">
        <v>8.3000000000000004E-2</v>
      </c>
      <c r="Y198" s="31">
        <v>0.5</v>
      </c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4" t="e">
        <f>Y198*#REF!</f>
        <v>#REF!</v>
      </c>
      <c r="AV198" s="36">
        <v>0.4</v>
      </c>
      <c r="AW198" s="35">
        <f t="shared" si="36"/>
        <v>9.9999999999999978E-2</v>
      </c>
      <c r="AX198" s="35">
        <v>0.39516129032258063</v>
      </c>
      <c r="AY198" s="39">
        <f t="shared" si="38"/>
        <v>-0.10483870967741937</v>
      </c>
      <c r="BA198" s="36">
        <v>0.31</v>
      </c>
      <c r="BB198" s="35">
        <v>0.73</v>
      </c>
      <c r="BC198" s="35">
        <f t="shared" si="37"/>
        <v>-0.22999999999999998</v>
      </c>
      <c r="BD198" s="36">
        <v>0.42</v>
      </c>
      <c r="BF198" s="36" t="e">
        <f>Y198*#REF!</f>
        <v>#REF!</v>
      </c>
      <c r="BG198" s="36" t="e">
        <f>X198*#REF!</f>
        <v>#REF!</v>
      </c>
    </row>
    <row r="199" spans="1:59" s="36" customFormat="1" ht="15">
      <c r="A199" s="47">
        <f t="shared" si="39"/>
        <v>181</v>
      </c>
      <c r="B199" s="42" t="s">
        <v>154</v>
      </c>
      <c r="C199" s="15">
        <v>7.1999999999999995E-2</v>
      </c>
      <c r="D199" s="15"/>
      <c r="E199" s="15"/>
      <c r="F199" s="15"/>
      <c r="G199" s="30"/>
      <c r="H199" s="15"/>
      <c r="I199" s="15"/>
      <c r="J199" s="15"/>
      <c r="K199" s="15"/>
      <c r="L199" s="15"/>
      <c r="M199" s="15">
        <v>4.7E-2</v>
      </c>
      <c r="N199" s="15"/>
      <c r="O199" s="30"/>
      <c r="P199" s="15"/>
      <c r="Q199" s="15"/>
      <c r="R199" s="15"/>
      <c r="S199" s="15"/>
      <c r="T199" s="15"/>
      <c r="U199" s="15"/>
      <c r="V199" s="30">
        <v>0.11899999999999999</v>
      </c>
      <c r="W199" s="15">
        <v>6.0000000000000001E-3</v>
      </c>
      <c r="X199" s="15">
        <v>2.5000000000000001E-2</v>
      </c>
      <c r="Y199" s="31">
        <v>0.15</v>
      </c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4" t="e">
        <f>Y199*#REF!</f>
        <v>#REF!</v>
      </c>
      <c r="AV199" s="36">
        <v>0.31</v>
      </c>
      <c r="AW199" s="35">
        <f t="shared" si="36"/>
        <v>-0.16</v>
      </c>
      <c r="AX199" s="35">
        <v>0.30145161290322575</v>
      </c>
      <c r="AY199" s="39">
        <f t="shared" si="38"/>
        <v>0.15145161290322576</v>
      </c>
      <c r="BA199" s="36">
        <v>0.08</v>
      </c>
      <c r="BB199" s="35">
        <v>0.38</v>
      </c>
      <c r="BC199" s="35">
        <f t="shared" si="37"/>
        <v>-0.23</v>
      </c>
      <c r="BD199" s="36">
        <v>0.14000000000000001</v>
      </c>
      <c r="BF199" s="36" t="e">
        <f>Y199*#REF!</f>
        <v>#REF!</v>
      </c>
      <c r="BG199" s="36" t="e">
        <f>X199*#REF!</f>
        <v>#REF!</v>
      </c>
    </row>
    <row r="200" spans="1:59" s="36" customFormat="1" ht="15">
      <c r="A200" s="47">
        <f t="shared" si="39"/>
        <v>182</v>
      </c>
      <c r="B200" s="42" t="s">
        <v>155</v>
      </c>
      <c r="C200" s="15"/>
      <c r="D200" s="15"/>
      <c r="E200" s="15"/>
      <c r="F200" s="15"/>
      <c r="G200" s="30"/>
      <c r="H200" s="15"/>
      <c r="I200" s="15"/>
      <c r="J200" s="15"/>
      <c r="K200" s="15"/>
      <c r="L200" s="15"/>
      <c r="M200" s="15"/>
      <c r="N200" s="15"/>
      <c r="O200" s="30"/>
      <c r="P200" s="15"/>
      <c r="Q200" s="15"/>
      <c r="R200" s="15"/>
      <c r="S200" s="15"/>
      <c r="T200" s="15"/>
      <c r="U200" s="15"/>
      <c r="V200" s="30">
        <v>0</v>
      </c>
      <c r="W200" s="15">
        <v>0</v>
      </c>
      <c r="X200" s="15">
        <v>0</v>
      </c>
      <c r="Y200" s="31">
        <v>0</v>
      </c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4" t="e">
        <f>Y200*#REF!</f>
        <v>#REF!</v>
      </c>
      <c r="AV200" s="36">
        <v>0.22</v>
      </c>
      <c r="AW200" s="35">
        <f t="shared" si="36"/>
        <v>-0.22</v>
      </c>
      <c r="AX200" s="35">
        <v>0.49112903225806448</v>
      </c>
      <c r="AY200" s="39">
        <f t="shared" si="38"/>
        <v>0.49112903225806448</v>
      </c>
      <c r="BA200" s="36">
        <v>1.2</v>
      </c>
      <c r="BB200" s="35">
        <v>0</v>
      </c>
      <c r="BC200" s="35">
        <f t="shared" si="37"/>
        <v>0</v>
      </c>
      <c r="BD200" s="36">
        <v>0</v>
      </c>
      <c r="BF200" s="36" t="e">
        <f>Y200*#REF!</f>
        <v>#REF!</v>
      </c>
      <c r="BG200" s="36" t="e">
        <f>X200*#REF!</f>
        <v>#REF!</v>
      </c>
    </row>
    <row r="201" spans="1:59" s="36" customFormat="1" ht="15">
      <c r="A201" s="47">
        <f t="shared" si="39"/>
        <v>183</v>
      </c>
      <c r="B201" s="42" t="s">
        <v>201</v>
      </c>
      <c r="C201" s="15">
        <v>0.10299999999999999</v>
      </c>
      <c r="D201" s="15"/>
      <c r="E201" s="15"/>
      <c r="F201" s="15"/>
      <c r="G201" s="30"/>
      <c r="H201" s="15"/>
      <c r="I201" s="15"/>
      <c r="J201" s="15"/>
      <c r="K201" s="15"/>
      <c r="L201" s="15"/>
      <c r="M201" s="15">
        <v>5.8000000000000003E-2</v>
      </c>
      <c r="N201" s="15"/>
      <c r="O201" s="30"/>
      <c r="P201" s="15"/>
      <c r="Q201" s="15"/>
      <c r="R201" s="15"/>
      <c r="S201" s="15"/>
      <c r="T201" s="15"/>
      <c r="U201" s="15"/>
      <c r="V201" s="30">
        <v>0.161</v>
      </c>
      <c r="W201" s="15">
        <v>8.0000000000000002E-3</v>
      </c>
      <c r="X201" s="15">
        <v>3.4000000000000002E-2</v>
      </c>
      <c r="Y201" s="31">
        <v>0.2</v>
      </c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4" t="e">
        <f>Y201*#REF!</f>
        <v>#REF!</v>
      </c>
      <c r="AV201" s="36">
        <v>0.25</v>
      </c>
      <c r="AW201" s="35">
        <f t="shared" si="36"/>
        <v>-4.9999999999999989E-2</v>
      </c>
      <c r="AX201" s="35">
        <v>0.24838709677419352</v>
      </c>
      <c r="AY201" s="39">
        <f t="shared" si="38"/>
        <v>4.8387096774193505E-2</v>
      </c>
      <c r="BA201" s="36">
        <v>0.77</v>
      </c>
      <c r="BB201" s="35">
        <v>0.31</v>
      </c>
      <c r="BC201" s="35">
        <f t="shared" si="37"/>
        <v>-0.10999999999999999</v>
      </c>
      <c r="BD201" s="36">
        <v>0.19</v>
      </c>
      <c r="BF201" s="36" t="e">
        <f>Y201*#REF!</f>
        <v>#REF!</v>
      </c>
      <c r="BG201" s="36" t="e">
        <f>X201*#REF!</f>
        <v>#REF!</v>
      </c>
    </row>
    <row r="202" spans="1:59" s="36" customFormat="1" ht="15">
      <c r="A202" s="47">
        <f t="shared" si="39"/>
        <v>184</v>
      </c>
      <c r="B202" s="42" t="s">
        <v>202</v>
      </c>
      <c r="C202" s="15"/>
      <c r="D202" s="15"/>
      <c r="E202" s="15"/>
      <c r="F202" s="15"/>
      <c r="G202" s="30"/>
      <c r="H202" s="15"/>
      <c r="I202" s="15"/>
      <c r="J202" s="15"/>
      <c r="K202" s="15"/>
      <c r="L202" s="15"/>
      <c r="M202" s="15"/>
      <c r="N202" s="15"/>
      <c r="O202" s="30"/>
      <c r="P202" s="15"/>
      <c r="Q202" s="15"/>
      <c r="R202" s="15"/>
      <c r="S202" s="15"/>
      <c r="T202" s="15"/>
      <c r="U202" s="15"/>
      <c r="V202" s="30">
        <v>0</v>
      </c>
      <c r="W202" s="15">
        <v>0</v>
      </c>
      <c r="X202" s="15">
        <v>0</v>
      </c>
      <c r="Y202" s="31">
        <v>0</v>
      </c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4" t="e">
        <f>Y202*#REF!</f>
        <v>#REF!</v>
      </c>
      <c r="AV202" s="36">
        <v>7.0000000000000007E-2</v>
      </c>
      <c r="AW202" s="35">
        <f t="shared" si="36"/>
        <v>-7.0000000000000007E-2</v>
      </c>
      <c r="AX202" s="35">
        <v>7.2258064516129025E-2</v>
      </c>
      <c r="AY202" s="39">
        <f t="shared" si="38"/>
        <v>7.2258064516129025E-2</v>
      </c>
      <c r="BA202" s="36">
        <v>0</v>
      </c>
      <c r="BB202" s="35">
        <v>0.08</v>
      </c>
      <c r="BC202" s="35">
        <f t="shared" si="37"/>
        <v>-0.08</v>
      </c>
      <c r="BD202" s="36">
        <v>0</v>
      </c>
      <c r="BF202" s="36" t="e">
        <f>Y202*#REF!</f>
        <v>#REF!</v>
      </c>
      <c r="BG202" s="36" t="e">
        <f>X202*#REF!</f>
        <v>#REF!</v>
      </c>
    </row>
    <row r="203" spans="1:59" s="36" customFormat="1" ht="15">
      <c r="A203" s="47">
        <f t="shared" si="39"/>
        <v>185</v>
      </c>
      <c r="B203" s="42" t="s">
        <v>156</v>
      </c>
      <c r="C203" s="15">
        <v>0.221</v>
      </c>
      <c r="D203" s="15"/>
      <c r="E203" s="15"/>
      <c r="F203" s="15"/>
      <c r="G203" s="30"/>
      <c r="H203" s="15"/>
      <c r="I203" s="15"/>
      <c r="J203" s="15"/>
      <c r="K203" s="15"/>
      <c r="L203" s="15"/>
      <c r="M203" s="15">
        <v>6.9000000000000006E-2</v>
      </c>
      <c r="N203" s="15">
        <v>1.6E-2</v>
      </c>
      <c r="O203" s="30"/>
      <c r="P203" s="15"/>
      <c r="Q203" s="15"/>
      <c r="R203" s="15"/>
      <c r="S203" s="15"/>
      <c r="T203" s="15">
        <v>0.46700000000000003</v>
      </c>
      <c r="U203" s="15"/>
      <c r="V203" s="30">
        <v>0.77300000000000013</v>
      </c>
      <c r="W203" s="15">
        <v>3.9E-2</v>
      </c>
      <c r="X203" s="15">
        <v>0.16200000000000001</v>
      </c>
      <c r="Y203" s="31">
        <v>0.97</v>
      </c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4" t="e">
        <f>Y203*#REF!</f>
        <v>#REF!</v>
      </c>
      <c r="AV203" s="36">
        <v>0.89</v>
      </c>
      <c r="AW203" s="35">
        <f t="shared" si="36"/>
        <v>7.999999999999996E-2</v>
      </c>
      <c r="AX203" s="35">
        <v>0.87951612903225806</v>
      </c>
      <c r="AY203" s="39">
        <f t="shared" si="38"/>
        <v>-9.0483870967741908E-2</v>
      </c>
      <c r="BA203" s="36">
        <v>1.45</v>
      </c>
      <c r="BB203" s="35">
        <v>1.2</v>
      </c>
      <c r="BC203" s="35">
        <f t="shared" si="37"/>
        <v>-0.22999999999999998</v>
      </c>
      <c r="BD203" s="36">
        <v>1.1100000000000001</v>
      </c>
      <c r="BF203" s="36" t="e">
        <f>Y203*#REF!</f>
        <v>#REF!</v>
      </c>
      <c r="BG203" s="36" t="e">
        <f>X203*#REF!</f>
        <v>#REF!</v>
      </c>
    </row>
    <row r="204" spans="1:59" s="36" customFormat="1" ht="15">
      <c r="A204" s="47">
        <f t="shared" si="39"/>
        <v>186</v>
      </c>
      <c r="B204" s="42" t="s">
        <v>218</v>
      </c>
      <c r="C204" s="15">
        <v>0.27400000000000002</v>
      </c>
      <c r="D204" s="15"/>
      <c r="E204" s="15"/>
      <c r="F204" s="15"/>
      <c r="G204" s="30"/>
      <c r="H204" s="15"/>
      <c r="I204" s="15"/>
      <c r="J204" s="15"/>
      <c r="K204" s="15"/>
      <c r="L204" s="15"/>
      <c r="M204" s="15"/>
      <c r="N204" s="15"/>
      <c r="O204" s="30"/>
      <c r="P204" s="15"/>
      <c r="Q204" s="15"/>
      <c r="R204" s="15"/>
      <c r="S204" s="15"/>
      <c r="T204" s="15"/>
      <c r="U204" s="15"/>
      <c r="V204" s="30">
        <v>0.27400000000000002</v>
      </c>
      <c r="W204" s="15">
        <v>1.4E-2</v>
      </c>
      <c r="X204" s="15">
        <v>5.8000000000000003E-2</v>
      </c>
      <c r="Y204" s="31">
        <v>0.35</v>
      </c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4" t="e">
        <f>Y204*#REF!</f>
        <v>#REF!</v>
      </c>
      <c r="AV204" s="36">
        <v>0.59</v>
      </c>
      <c r="AW204" s="35">
        <f t="shared" si="36"/>
        <v>-0.24</v>
      </c>
      <c r="AX204" s="35">
        <v>0.5916129032258064</v>
      </c>
      <c r="AY204" s="39">
        <f t="shared" si="38"/>
        <v>0.24161290322580642</v>
      </c>
      <c r="BA204" s="36">
        <v>0.21</v>
      </c>
      <c r="BB204" s="35">
        <v>0.77</v>
      </c>
      <c r="BC204" s="35">
        <f t="shared" si="37"/>
        <v>-0.42000000000000004</v>
      </c>
      <c r="BD204" s="36">
        <v>0.51</v>
      </c>
      <c r="BF204" s="36" t="e">
        <f>Y204*#REF!</f>
        <v>#REF!</v>
      </c>
      <c r="BG204" s="36" t="e">
        <f>X204*#REF!</f>
        <v>#REF!</v>
      </c>
    </row>
    <row r="205" spans="1:59" s="36" customFormat="1" ht="15">
      <c r="A205" s="47">
        <f t="shared" si="39"/>
        <v>187</v>
      </c>
      <c r="B205" s="42" t="s">
        <v>157</v>
      </c>
      <c r="C205" s="15"/>
      <c r="D205" s="15"/>
      <c r="E205" s="15"/>
      <c r="F205" s="15"/>
      <c r="G205" s="30"/>
      <c r="H205" s="15"/>
      <c r="I205" s="15"/>
      <c r="J205" s="15"/>
      <c r="K205" s="15"/>
      <c r="L205" s="15"/>
      <c r="M205" s="15"/>
      <c r="N205" s="15"/>
      <c r="O205" s="30"/>
      <c r="P205" s="15"/>
      <c r="Q205" s="15"/>
      <c r="R205" s="15"/>
      <c r="S205" s="15"/>
      <c r="T205" s="15"/>
      <c r="U205" s="15"/>
      <c r="V205" s="30">
        <v>0</v>
      </c>
      <c r="W205" s="15">
        <v>0</v>
      </c>
      <c r="X205" s="15">
        <v>0</v>
      </c>
      <c r="Y205" s="31">
        <v>0</v>
      </c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4" t="e">
        <f>Y205*#REF!</f>
        <v>#REF!</v>
      </c>
      <c r="AV205" s="36">
        <v>0</v>
      </c>
      <c r="AW205" s="35">
        <f t="shared" si="36"/>
        <v>0</v>
      </c>
      <c r="AX205" s="35">
        <v>0</v>
      </c>
      <c r="AY205" s="39">
        <f t="shared" si="38"/>
        <v>0</v>
      </c>
      <c r="BA205" s="36">
        <v>0.27</v>
      </c>
      <c r="BB205" s="35">
        <v>0</v>
      </c>
      <c r="BC205" s="35">
        <f t="shared" si="37"/>
        <v>0</v>
      </c>
      <c r="BD205" s="36">
        <v>0</v>
      </c>
      <c r="BF205" s="36" t="e">
        <f>Y205*#REF!</f>
        <v>#REF!</v>
      </c>
      <c r="BG205" s="36" t="e">
        <f>X205*#REF!</f>
        <v>#REF!</v>
      </c>
    </row>
    <row r="206" spans="1:59" s="36" customFormat="1" ht="15">
      <c r="A206" s="47">
        <f t="shared" si="39"/>
        <v>188</v>
      </c>
      <c r="B206" s="42" t="s">
        <v>158</v>
      </c>
      <c r="C206" s="15">
        <v>0.15</v>
      </c>
      <c r="D206" s="15"/>
      <c r="E206" s="15"/>
      <c r="F206" s="15"/>
      <c r="G206" s="30">
        <v>7.0000000000000007E-2</v>
      </c>
      <c r="H206" s="15"/>
      <c r="I206" s="15"/>
      <c r="J206" s="15">
        <v>0.05</v>
      </c>
      <c r="K206" s="15"/>
      <c r="L206" s="15">
        <v>0.02</v>
      </c>
      <c r="M206" s="15">
        <v>6.8000000000000005E-2</v>
      </c>
      <c r="N206" s="15">
        <v>2.8000000000000001E-2</v>
      </c>
      <c r="O206" s="30"/>
      <c r="P206" s="15"/>
      <c r="Q206" s="15"/>
      <c r="R206" s="15"/>
      <c r="S206" s="15"/>
      <c r="T206" s="15">
        <v>0.127</v>
      </c>
      <c r="U206" s="15"/>
      <c r="V206" s="30">
        <v>0.44300000000000006</v>
      </c>
      <c r="W206" s="15">
        <v>2.1999999999999999E-2</v>
      </c>
      <c r="X206" s="15">
        <v>9.2999999999999999E-2</v>
      </c>
      <c r="Y206" s="31">
        <v>0.56000000000000005</v>
      </c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4" t="e">
        <f>Y206*#REF!</f>
        <v>#REF!</v>
      </c>
      <c r="AV206" s="36">
        <v>1.18</v>
      </c>
      <c r="AW206" s="35">
        <f t="shared" si="36"/>
        <v>-0.61999999999999988</v>
      </c>
      <c r="AX206" s="35">
        <v>1.1549999999999998</v>
      </c>
      <c r="AY206" s="39">
        <f t="shared" si="38"/>
        <v>0.59499999999999975</v>
      </c>
      <c r="BA206" s="36">
        <v>1.1100000000000001</v>
      </c>
      <c r="BB206" s="35">
        <v>1.46</v>
      </c>
      <c r="BC206" s="35">
        <f t="shared" si="37"/>
        <v>-0.89999999999999991</v>
      </c>
      <c r="BD206" s="36">
        <v>1.2</v>
      </c>
      <c r="BF206" s="36" t="e">
        <f>Y206*#REF!</f>
        <v>#REF!</v>
      </c>
      <c r="BG206" s="36" t="e">
        <f>X206*#REF!</f>
        <v>#REF!</v>
      </c>
    </row>
    <row r="207" spans="1:59" s="36" customFormat="1" ht="15">
      <c r="A207" s="47">
        <f t="shared" si="39"/>
        <v>189</v>
      </c>
      <c r="B207" s="42" t="s">
        <v>241</v>
      </c>
      <c r="C207" s="15"/>
      <c r="D207" s="15"/>
      <c r="E207" s="15"/>
      <c r="F207" s="15"/>
      <c r="G207" s="30"/>
      <c r="H207" s="15"/>
      <c r="I207" s="15"/>
      <c r="J207" s="15"/>
      <c r="K207" s="15"/>
      <c r="L207" s="15"/>
      <c r="M207" s="15">
        <v>0.151</v>
      </c>
      <c r="N207" s="15"/>
      <c r="O207" s="30"/>
      <c r="P207" s="15"/>
      <c r="Q207" s="15"/>
      <c r="R207" s="15"/>
      <c r="S207" s="15"/>
      <c r="T207" s="15"/>
      <c r="U207" s="15"/>
      <c r="V207" s="30">
        <v>0.151</v>
      </c>
      <c r="W207" s="15">
        <v>8.0000000000000002E-3</v>
      </c>
      <c r="X207" s="15">
        <v>3.2000000000000001E-2</v>
      </c>
      <c r="Y207" s="31">
        <v>0.19</v>
      </c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4" t="e">
        <f>Y207*#REF!</f>
        <v>#REF!</v>
      </c>
      <c r="AV207" s="36">
        <v>0.19</v>
      </c>
      <c r="AW207" s="35">
        <f t="shared" si="36"/>
        <v>0</v>
      </c>
      <c r="AX207" s="35">
        <v>0.18177419354838709</v>
      </c>
      <c r="AY207" s="39">
        <f t="shared" si="38"/>
        <v>-8.2258064516129159E-3</v>
      </c>
      <c r="BA207" s="36">
        <v>1.23</v>
      </c>
      <c r="BB207" s="35">
        <v>0.21</v>
      </c>
      <c r="BC207" s="35">
        <f t="shared" si="37"/>
        <v>-1.999999999999999E-2</v>
      </c>
      <c r="BD207" s="36">
        <v>0.11</v>
      </c>
      <c r="BF207" s="36" t="e">
        <f>Y207*#REF!</f>
        <v>#REF!</v>
      </c>
      <c r="BG207" s="36" t="e">
        <f>X207*#REF!</f>
        <v>#REF!</v>
      </c>
    </row>
    <row r="208" spans="1:59" s="36" customFormat="1" ht="15">
      <c r="A208" s="47">
        <f t="shared" si="39"/>
        <v>190</v>
      </c>
      <c r="B208" s="42" t="s">
        <v>160</v>
      </c>
      <c r="C208" s="15"/>
      <c r="D208" s="15"/>
      <c r="E208" s="15"/>
      <c r="F208" s="15"/>
      <c r="G208" s="30"/>
      <c r="H208" s="15"/>
      <c r="I208" s="15"/>
      <c r="J208" s="15"/>
      <c r="K208" s="15"/>
      <c r="L208" s="15"/>
      <c r="M208" s="15">
        <v>7.8E-2</v>
      </c>
      <c r="N208" s="15"/>
      <c r="O208" s="30"/>
      <c r="P208" s="15"/>
      <c r="Q208" s="15"/>
      <c r="R208" s="15"/>
      <c r="S208" s="15"/>
      <c r="T208" s="15"/>
      <c r="U208" s="15"/>
      <c r="V208" s="30">
        <v>7.8E-2</v>
      </c>
      <c r="W208" s="15">
        <v>4.0000000000000001E-3</v>
      </c>
      <c r="X208" s="15">
        <v>1.6E-2</v>
      </c>
      <c r="Y208" s="31">
        <v>0.1</v>
      </c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4" t="e">
        <f>Y208*#REF!</f>
        <v>#REF!</v>
      </c>
      <c r="AV208" s="36">
        <v>0.24</v>
      </c>
      <c r="AW208" s="35">
        <f t="shared" si="36"/>
        <v>-0.13999999999999999</v>
      </c>
      <c r="AX208" s="35">
        <v>0.23032258064516126</v>
      </c>
      <c r="AY208" s="39">
        <f t="shared" si="38"/>
        <v>0.13032258064516125</v>
      </c>
      <c r="BB208" s="35">
        <v>0.27</v>
      </c>
      <c r="BC208" s="35">
        <f t="shared" si="37"/>
        <v>-0.17</v>
      </c>
      <c r="BD208" s="36">
        <v>0.05</v>
      </c>
      <c r="BF208" s="36" t="e">
        <f>Y208*#REF!</f>
        <v>#REF!</v>
      </c>
      <c r="BG208" s="36" t="e">
        <f>X208*#REF!</f>
        <v>#REF!</v>
      </c>
    </row>
    <row r="209" spans="1:59" s="36" customFormat="1" ht="15">
      <c r="A209" s="47">
        <f t="shared" si="39"/>
        <v>191</v>
      </c>
      <c r="B209" s="42" t="s">
        <v>161</v>
      </c>
      <c r="C209" s="15">
        <v>0.11600000000000001</v>
      </c>
      <c r="D209" s="15"/>
      <c r="E209" s="15"/>
      <c r="F209" s="15"/>
      <c r="G209" s="30"/>
      <c r="H209" s="15"/>
      <c r="I209" s="15"/>
      <c r="J209" s="15"/>
      <c r="K209" s="15"/>
      <c r="L209" s="15"/>
      <c r="M209" s="15">
        <v>7.4999999999999997E-2</v>
      </c>
      <c r="N209" s="15"/>
      <c r="O209" s="30"/>
      <c r="P209" s="15"/>
      <c r="Q209" s="15"/>
      <c r="R209" s="15"/>
      <c r="S209" s="15"/>
      <c r="T209" s="15"/>
      <c r="U209" s="15"/>
      <c r="V209" s="30">
        <v>0.191</v>
      </c>
      <c r="W209" s="15">
        <v>0.01</v>
      </c>
      <c r="X209" s="15">
        <v>0.04</v>
      </c>
      <c r="Y209" s="31">
        <v>0.24</v>
      </c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4" t="e">
        <f>Y209*#REF!</f>
        <v>#REF!</v>
      </c>
      <c r="AV209" s="36">
        <v>0.95</v>
      </c>
      <c r="AW209" s="35">
        <f t="shared" si="36"/>
        <v>-0.71</v>
      </c>
      <c r="AX209" s="35">
        <v>0.92806451612903229</v>
      </c>
      <c r="AY209" s="39">
        <f t="shared" si="38"/>
        <v>0.6880645161290323</v>
      </c>
      <c r="BB209" s="35">
        <v>1.2</v>
      </c>
      <c r="BC209" s="35">
        <f t="shared" si="37"/>
        <v>-0.96</v>
      </c>
      <c r="BD209" s="36">
        <v>0.94</v>
      </c>
      <c r="BF209" s="36" t="e">
        <f>Y209*#REF!</f>
        <v>#REF!</v>
      </c>
      <c r="BG209" s="36" t="e">
        <f>X209*#REF!</f>
        <v>#REF!</v>
      </c>
    </row>
    <row r="210" spans="1:59" s="36" customFormat="1" ht="15">
      <c r="A210" s="47">
        <f t="shared" si="39"/>
        <v>192</v>
      </c>
      <c r="B210" s="42" t="s">
        <v>203</v>
      </c>
      <c r="C210" s="15">
        <v>1.407</v>
      </c>
      <c r="D210" s="15"/>
      <c r="E210" s="15"/>
      <c r="F210" s="15"/>
      <c r="G210" s="30"/>
      <c r="H210" s="15"/>
      <c r="I210" s="15"/>
      <c r="J210" s="15"/>
      <c r="K210" s="15"/>
      <c r="L210" s="15"/>
      <c r="M210" s="15">
        <v>6.9000000000000006E-2</v>
      </c>
      <c r="N210" s="15"/>
      <c r="O210" s="30"/>
      <c r="P210" s="15"/>
      <c r="Q210" s="15"/>
      <c r="R210" s="15"/>
      <c r="S210" s="15"/>
      <c r="T210" s="15"/>
      <c r="U210" s="15"/>
      <c r="V210" s="30">
        <v>1.476</v>
      </c>
      <c r="W210" s="15">
        <v>7.3999999999999996E-2</v>
      </c>
      <c r="X210" s="15">
        <v>0.31</v>
      </c>
      <c r="Y210" s="31">
        <v>1.86</v>
      </c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4" t="e">
        <f>Y210*#REF!</f>
        <v>#REF!</v>
      </c>
      <c r="AV210" s="36">
        <v>1.05</v>
      </c>
      <c r="AW210" s="35">
        <f t="shared" si="36"/>
        <v>0.81</v>
      </c>
      <c r="AX210" s="35">
        <v>1.0274193548387096</v>
      </c>
      <c r="AY210" s="39">
        <f t="shared" si="38"/>
        <v>-0.83258064516129049</v>
      </c>
      <c r="BB210" s="35">
        <v>1.34</v>
      </c>
      <c r="BC210" s="35">
        <f t="shared" si="37"/>
        <v>0.52</v>
      </c>
      <c r="BD210" s="36">
        <v>1.1599999999999999</v>
      </c>
      <c r="BF210" s="36" t="e">
        <f>Y210*#REF!</f>
        <v>#REF!</v>
      </c>
      <c r="BG210" s="36" t="e">
        <f>X210*#REF!</f>
        <v>#REF!</v>
      </c>
    </row>
    <row r="211" spans="1:59" s="36" customFormat="1" ht="15">
      <c r="A211" s="47">
        <f t="shared" si="39"/>
        <v>193</v>
      </c>
      <c r="B211" s="42" t="s">
        <v>30</v>
      </c>
      <c r="C211" s="48"/>
      <c r="D211" s="48"/>
      <c r="E211" s="48"/>
      <c r="F211" s="48"/>
      <c r="G211" s="49"/>
      <c r="H211" s="48"/>
      <c r="I211" s="48"/>
      <c r="J211" s="48"/>
      <c r="K211" s="48"/>
      <c r="L211" s="48"/>
      <c r="M211" s="48"/>
      <c r="N211" s="15"/>
      <c r="O211" s="49"/>
      <c r="P211" s="48"/>
      <c r="Q211" s="48"/>
      <c r="R211" s="48"/>
      <c r="S211" s="48"/>
      <c r="T211" s="48"/>
      <c r="U211" s="48"/>
      <c r="V211" s="30">
        <v>0</v>
      </c>
      <c r="W211" s="15">
        <v>0</v>
      </c>
      <c r="X211" s="15">
        <v>0</v>
      </c>
      <c r="Y211" s="31">
        <f t="shared" ref="Y211" si="40">ROUND(V211+X211+W211,2)</f>
        <v>0</v>
      </c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4" t="e">
        <f>SUM(AU11:AU210)</f>
        <v>#REF!</v>
      </c>
      <c r="AV211" s="36">
        <v>0</v>
      </c>
      <c r="AW211" s="35">
        <f t="shared" si="36"/>
        <v>0</v>
      </c>
      <c r="AX211" s="35">
        <v>0</v>
      </c>
      <c r="AY211" s="39">
        <f t="shared" si="38"/>
        <v>0</v>
      </c>
      <c r="BB211" s="35">
        <v>0</v>
      </c>
      <c r="BC211" s="35">
        <f t="shared" si="37"/>
        <v>0</v>
      </c>
      <c r="BD211" s="36">
        <v>0</v>
      </c>
      <c r="BF211" s="36" t="e">
        <f>SUM(BF11:BF210)</f>
        <v>#REF!</v>
      </c>
      <c r="BG211" s="36" t="e">
        <f>X211*#REF!</f>
        <v>#REF!</v>
      </c>
    </row>
    <row r="212" spans="1:59" ht="20.25">
      <c r="B212" s="59"/>
      <c r="Z212" s="13"/>
      <c r="AU212" s="12"/>
      <c r="AV212" s="8"/>
      <c r="BG212" s="36"/>
    </row>
    <row r="213" spans="1:59" s="100" customFormat="1" ht="18.75">
      <c r="A213" s="94"/>
      <c r="B213" s="95" t="s">
        <v>228</v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4"/>
      <c r="V213" s="96"/>
      <c r="W213" s="94"/>
      <c r="X213" s="94"/>
      <c r="Y213" s="97"/>
      <c r="Z213" s="98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9"/>
    </row>
    <row r="214" spans="1:59" s="100" customFormat="1" ht="18.75">
      <c r="A214" s="94"/>
      <c r="B214" s="101"/>
      <c r="C214" s="94"/>
      <c r="D214" s="94"/>
      <c r="E214" s="94"/>
      <c r="F214" s="94"/>
      <c r="G214" s="96"/>
      <c r="H214" s="94"/>
      <c r="I214" s="94"/>
      <c r="J214" s="94"/>
      <c r="K214" s="94"/>
      <c r="L214" s="94"/>
      <c r="M214" s="94"/>
      <c r="N214" s="94"/>
      <c r="O214" s="96"/>
      <c r="P214" s="94"/>
      <c r="Q214" s="94"/>
      <c r="R214" s="94"/>
      <c r="S214" s="94"/>
      <c r="T214" s="94"/>
      <c r="U214" s="94"/>
      <c r="V214" s="96"/>
      <c r="W214" s="94"/>
      <c r="X214" s="94"/>
      <c r="Y214" s="97"/>
      <c r="Z214" s="98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9"/>
    </row>
    <row r="215" spans="1:59" s="100" customFormat="1" ht="18.75">
      <c r="A215" s="94"/>
      <c r="B215" s="95" t="s">
        <v>243</v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4"/>
      <c r="V215" s="96"/>
      <c r="W215" s="94"/>
      <c r="X215" s="94"/>
      <c r="Y215" s="97"/>
      <c r="Z215" s="98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9"/>
    </row>
    <row r="216" spans="1:59" s="46" customFormat="1" ht="18.75">
      <c r="A216" s="50"/>
      <c r="B216" s="51"/>
      <c r="C216" s="50"/>
      <c r="D216" s="50"/>
      <c r="E216" s="50"/>
      <c r="F216" s="50"/>
      <c r="G216" s="11"/>
      <c r="H216" s="50"/>
      <c r="I216" s="50"/>
      <c r="J216" s="50"/>
      <c r="K216" s="50"/>
      <c r="L216" s="50"/>
      <c r="M216" s="50"/>
      <c r="N216" s="50"/>
      <c r="O216" s="11"/>
      <c r="P216" s="50"/>
      <c r="Q216" s="50"/>
      <c r="R216" s="50"/>
      <c r="S216" s="50"/>
      <c r="T216" s="50"/>
      <c r="U216" s="50"/>
      <c r="V216" s="11"/>
      <c r="W216" s="50"/>
      <c r="X216" s="50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4"/>
    </row>
    <row r="217" spans="1:59" s="46" customFormat="1" ht="18.75">
      <c r="A217" s="50"/>
      <c r="B217" s="51"/>
      <c r="C217" s="50"/>
      <c r="D217" s="50"/>
      <c r="E217" s="50"/>
      <c r="F217" s="50"/>
      <c r="G217" s="11"/>
      <c r="H217" s="50"/>
      <c r="I217" s="50"/>
      <c r="J217" s="50"/>
      <c r="K217" s="50"/>
      <c r="L217" s="50"/>
      <c r="M217" s="50"/>
      <c r="N217" s="50"/>
      <c r="O217" s="11"/>
      <c r="P217" s="50"/>
      <c r="Q217" s="50"/>
      <c r="R217" s="50"/>
      <c r="S217" s="50"/>
      <c r="T217" s="50"/>
      <c r="U217" s="50"/>
      <c r="V217" s="11"/>
      <c r="W217" s="50"/>
      <c r="X217" s="50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4"/>
    </row>
  </sheetData>
  <mergeCells count="42">
    <mergeCell ref="A51:A52"/>
    <mergeCell ref="AB51:AB52"/>
    <mergeCell ref="A57:Y57"/>
    <mergeCell ref="A144:Y144"/>
    <mergeCell ref="A195:Y195"/>
    <mergeCell ref="A27:A28"/>
    <mergeCell ref="AB27:AB28"/>
    <mergeCell ref="A35:A36"/>
    <mergeCell ref="AB35:AB36"/>
    <mergeCell ref="A40:A41"/>
    <mergeCell ref="AB40:AB41"/>
    <mergeCell ref="A17:A18"/>
    <mergeCell ref="AB17:AB18"/>
    <mergeCell ref="V6:V8"/>
    <mergeCell ref="W6:W8"/>
    <mergeCell ref="X6:X8"/>
    <mergeCell ref="Y6:Y8"/>
    <mergeCell ref="C7:C8"/>
    <mergeCell ref="D7:D8"/>
    <mergeCell ref="E7:E8"/>
    <mergeCell ref="F7:F8"/>
    <mergeCell ref="G7:G8"/>
    <mergeCell ref="H7:L7"/>
    <mergeCell ref="A6:A8"/>
    <mergeCell ref="B6:B8"/>
    <mergeCell ref="C6:U6"/>
    <mergeCell ref="M7:M8"/>
    <mergeCell ref="B213:T213"/>
    <mergeCell ref="B215:T215"/>
    <mergeCell ref="V1:Y1"/>
    <mergeCell ref="AV1:AZ1"/>
    <mergeCell ref="V2:Y2"/>
    <mergeCell ref="AV2:AZ2"/>
    <mergeCell ref="V3:Y3"/>
    <mergeCell ref="AV3:AZ3"/>
    <mergeCell ref="B4:S4"/>
    <mergeCell ref="B10:Y10"/>
    <mergeCell ref="N7:N8"/>
    <mergeCell ref="O7:O8"/>
    <mergeCell ref="P7:S7"/>
    <mergeCell ref="T7:T8"/>
    <mergeCell ref="U7:U8"/>
  </mergeCells>
  <pageMargins left="0.15748031496062992" right="0.19685039370078741" top="0.78740157480314965" bottom="0.23622047244094491" header="0.19685039370078741" footer="0.19685039370078741"/>
  <pageSetup paperSize="9" scale="57" fitToHeight="10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Зв.тар на сайт з ТО 1684</vt:lpstr>
      <vt:lpstr>Зв.тар на сайт з ТО 1762</vt:lpstr>
      <vt:lpstr>Лист2</vt:lpstr>
      <vt:lpstr>Лист3</vt:lpstr>
      <vt:lpstr>'Зв.тар на сайт з ТО 1684'!Заголовки_для_печати</vt:lpstr>
      <vt:lpstr>'Зв.тар на сайт з ТО 1762'!Заголовки_для_печати</vt:lpstr>
    </vt:vector>
  </TitlesOfParts>
  <Company>kOMENERGO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Bux_1</dc:creator>
  <cp:lastModifiedBy>Пользователь Windows</cp:lastModifiedBy>
  <cp:lastPrinted>2017-03-30T07:32:39Z</cp:lastPrinted>
  <dcterms:created xsi:type="dcterms:W3CDTF">2017-02-14T14:38:25Z</dcterms:created>
  <dcterms:modified xsi:type="dcterms:W3CDTF">2017-03-30T07:32:40Z</dcterms:modified>
</cp:coreProperties>
</file>