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599" activeTab="1"/>
  </bookViews>
  <sheets>
    <sheet name="1684" sheetId="1" r:id="rId1"/>
    <sheet name="1762" sheetId="2" r:id="rId2"/>
  </sheets>
  <definedNames/>
  <calcPr fullCalcOnLoad="1"/>
</workbook>
</file>

<file path=xl/sharedStrings.xml><?xml version="1.0" encoding="utf-8"?>
<sst xmlns="http://schemas.openxmlformats.org/spreadsheetml/2006/main" count="222" uniqueCount="113">
  <si>
    <t>Технічне обслуговування ліфтів</t>
  </si>
  <si>
    <t>Прибирання прибудинкової території</t>
  </si>
  <si>
    <t>Собівартість 1 кв.м. загальної площі</t>
  </si>
  <si>
    <t>ПДВ 20%</t>
  </si>
  <si>
    <t>№ п/п</t>
  </si>
  <si>
    <t>Адреса житлових будинків</t>
  </si>
  <si>
    <t>Вартість послуг ( грн./ кв.м.)</t>
  </si>
  <si>
    <t>Рентабельність 5%</t>
  </si>
  <si>
    <t>Всього</t>
  </si>
  <si>
    <t>Прибирання сходових кліток</t>
  </si>
  <si>
    <t>Прибирання підвалу,технічних поверхів та покрівлі</t>
  </si>
  <si>
    <t xml:space="preserve">Техічне обслуговування внутрішньобудудинкових систем:  </t>
  </si>
  <si>
    <t>в тому числі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</si>
  <si>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</si>
  <si>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електрообладнання, систем протипожежної автоматикита димовидалення, 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</si>
  <si>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спортивних, дитячих та інших майданчиків)</t>
  </si>
  <si>
    <t>Освітлення місць загального користування і підвалів та підкачування води</t>
  </si>
  <si>
    <t>Енергопостачання для ліфтів</t>
  </si>
  <si>
    <t>холодного водопостачання</t>
  </si>
  <si>
    <t xml:space="preserve"> водовідведення</t>
  </si>
  <si>
    <t>централізованого опалення</t>
  </si>
  <si>
    <t>гарячого водопостачання</t>
  </si>
  <si>
    <t>будинки без ліфтів</t>
  </si>
  <si>
    <t>вул. Київська,б. 58</t>
  </si>
  <si>
    <t>вул. Київська, б.64</t>
  </si>
  <si>
    <t>вул. Київська, б.66</t>
  </si>
  <si>
    <t>вул. Київська, б.70</t>
  </si>
  <si>
    <t>вул. Київська, б.84</t>
  </si>
  <si>
    <t>вул. Київська, б.86</t>
  </si>
  <si>
    <t>вул. Київська, б.88</t>
  </si>
  <si>
    <t>вул. Київська, б.94</t>
  </si>
  <si>
    <t>вул. Київська, б.96</t>
  </si>
  <si>
    <t>вул. Небесної Сотні, б.18</t>
  </si>
  <si>
    <t>вул. Хлібна, б.16</t>
  </si>
  <si>
    <t>вул. Хлібна, б.18</t>
  </si>
  <si>
    <t>вул. Східна, б.67</t>
  </si>
  <si>
    <t>вул. Київська, б.56</t>
  </si>
  <si>
    <t>вул. Східна, б.69</t>
  </si>
  <si>
    <t>вул. Київська, б.76</t>
  </si>
  <si>
    <t>вул. Східна, б.73</t>
  </si>
  <si>
    <t>вул. Київська, б.68</t>
  </si>
  <si>
    <t>вул. Київська, б.90</t>
  </si>
  <si>
    <t>вул. Київська, б.92б</t>
  </si>
  <si>
    <t>вул. Бориса Тена, б.25</t>
  </si>
  <si>
    <t>вул. Бориса Тена, б.51а</t>
  </si>
  <si>
    <t>вул. Гоголівська, б.26</t>
  </si>
  <si>
    <t>вул. Хлібна, б.12</t>
  </si>
  <si>
    <t>вул. Хлібна, б.12а</t>
  </si>
  <si>
    <t>вул. Хлібна, б.19</t>
  </si>
  <si>
    <t>пров. Тютюновий, б.4</t>
  </si>
  <si>
    <t>пров. Тютюновий, б.8</t>
  </si>
  <si>
    <t xml:space="preserve">вул. Бориса Тена, б.18 </t>
  </si>
  <si>
    <t>вул. БорисаТена, б.24</t>
  </si>
  <si>
    <t>вул. Бориса Тена, б.39</t>
  </si>
  <si>
    <t>вул. Бориса Тена, б.46</t>
  </si>
  <si>
    <t>вул. Бориса Тена, б.52</t>
  </si>
  <si>
    <t>вул. Бориса.Тена, б.57</t>
  </si>
  <si>
    <t>вул. Гоголівська, б.28</t>
  </si>
  <si>
    <t>пров. Виноградний, б.5</t>
  </si>
  <si>
    <t>ветхі та аварійні будинки</t>
  </si>
  <si>
    <t>вул. Бориса Тена, б.22</t>
  </si>
  <si>
    <t>вул. БорисаТена, б.25а</t>
  </si>
  <si>
    <t>вул. БорисаТена, б.30а</t>
  </si>
  <si>
    <t>вул. Бориса Тена, б.31</t>
  </si>
  <si>
    <t>вул. Бориса Тена, б.37</t>
  </si>
  <si>
    <t>вул. Бориса Тена, б. 58б</t>
  </si>
  <si>
    <t>вул. Гоголівська, б.23</t>
  </si>
  <si>
    <t>вул. Гоголівська, б.23а</t>
  </si>
  <si>
    <t>вул. Київська, б.78</t>
  </si>
  <si>
    <t>вул. Тютюновий, б.4а</t>
  </si>
  <si>
    <t>вул. Хлібна, б.10</t>
  </si>
  <si>
    <t>вул. Хлібна, б. 12б</t>
  </si>
  <si>
    <t>вул. Хлібна, б.13</t>
  </si>
  <si>
    <t>вул. Хлібна, б. 23б</t>
  </si>
  <si>
    <t>вул. Князів Острозьких, б.60</t>
  </si>
  <si>
    <t>вул. Князів Острозьких, б.64</t>
  </si>
  <si>
    <t>вул. Князів Острозьких,б. 61</t>
  </si>
  <si>
    <t>вул. Івана Мазепи, б.84</t>
  </si>
  <si>
    <t>вул. Івана Мазепи, б.70</t>
  </si>
  <si>
    <t>вул. Князів Острозьких, б.45а</t>
  </si>
  <si>
    <t>вул. Князів Острозьких, б.64а</t>
  </si>
  <si>
    <t>вул. Князів Острозьких, б.41</t>
  </si>
  <si>
    <t>вул. Князів Острозьких, б.45б</t>
  </si>
  <si>
    <t>вул. Івана Мазепи, б.82</t>
  </si>
  <si>
    <t>вул. Князів Острозьких, б.46</t>
  </si>
  <si>
    <t>вул. Князів Острозьких, б.46а</t>
  </si>
  <si>
    <t>вул. Князів Острозьких, б.68</t>
  </si>
  <si>
    <t>вул. Князів Острозьких, б.68а</t>
  </si>
  <si>
    <t>покрівлі житлових будинків</t>
  </si>
  <si>
    <t>водопостачання, водовідведення, централізованого опалення та зливової каналізації</t>
  </si>
  <si>
    <t>поточний профілактичний ремонт житлових будинків</t>
  </si>
  <si>
    <t>інші види поточного ремонту</t>
  </si>
  <si>
    <t xml:space="preserve"> Розрахунок тарифів на послуги з утримання будинків і споруд та прибудинкових територій, що надаються   КП "ВЖРЕП №11" Житомирської міської ради</t>
  </si>
  <si>
    <t>(з врахуванням зміни прожиткового мінімуму з 01.05.2017р. 1684грн.)</t>
  </si>
  <si>
    <t>до рішення міськвиконкому</t>
  </si>
  <si>
    <t>від ___________ № _____</t>
  </si>
  <si>
    <t>(з врахуванням зміни прожиткового мінімуму з 01.12.2017р. 1762грн.)</t>
  </si>
  <si>
    <t xml:space="preserve">Директор департаменту економічного розвитку                                                                                                  М.М. Костриця </t>
  </si>
  <si>
    <t xml:space="preserve">Керуючий справами міськвиконкому                                                                                                                    О.М.  Пашко </t>
  </si>
  <si>
    <t xml:space="preserve">Керуючий справами міськвиконкому                                                                                                                      О.М.  Пашко </t>
  </si>
  <si>
    <t>вул. Східна, 75а</t>
  </si>
  <si>
    <t>вул. Східна, 75б</t>
  </si>
  <si>
    <t>пров. Веселий, б.3</t>
  </si>
  <si>
    <t>вул. Східна, б.71</t>
  </si>
  <si>
    <t>вул. Східна, б.73а</t>
  </si>
  <si>
    <t>пров. Виноградний,б. 3</t>
  </si>
  <si>
    <t>пров. 2-й Житній, б.7</t>
  </si>
  <si>
    <t>пров. 1-й Хлібний, б.8</t>
  </si>
  <si>
    <t>пров. 1-й Хлібний, б.7</t>
  </si>
  <si>
    <t>пров. 1-й Хлібний, б.3</t>
  </si>
  <si>
    <t>пров. 2-й Житній, б.3</t>
  </si>
  <si>
    <t>Додаток 3</t>
  </si>
  <si>
    <t>Додаток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</si>
</sst>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"/>
      <family val="2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textRotation="90" wrapText="1"/>
      <protection/>
    </xf>
    <xf numFmtId="0" fontId="5" fillId="0" borderId="11" xfId="53" applyFont="1" applyBorder="1" applyAlignment="1">
      <alignment horizontal="center" vertical="top" wrapText="1"/>
      <protection/>
    </xf>
    <xf numFmtId="0" fontId="5" fillId="0" borderId="12" xfId="53" applyFont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/>
    </xf>
    <xf numFmtId="180" fontId="3" fillId="0" borderId="10" xfId="53" applyNumberFormat="1" applyFont="1" applyBorder="1" applyAlignment="1">
      <alignment horizontal="center"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0" xfId="53" applyFont="1" applyFill="1" applyBorder="1" applyAlignment="1">
      <alignment horizontal="left"/>
      <protection/>
    </xf>
    <xf numFmtId="180" fontId="3" fillId="0" borderId="0" xfId="53" applyNumberFormat="1" applyFont="1" applyFill="1" applyBorder="1" applyAlignment="1">
      <alignment horizontal="left"/>
      <protection/>
    </xf>
    <xf numFmtId="180" fontId="3" fillId="0" borderId="0" xfId="53" applyNumberFormat="1" applyFont="1" applyFill="1" applyBorder="1" applyAlignment="1">
      <alignment horizontal="right"/>
      <protection/>
    </xf>
    <xf numFmtId="2" fontId="3" fillId="0" borderId="0" xfId="53" applyNumberFormat="1" applyFont="1" applyFill="1" applyBorder="1" applyAlignment="1">
      <alignment horizontal="right"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Fill="1" applyAlignment="1">
      <alignment horizontal="left"/>
      <protection/>
    </xf>
    <xf numFmtId="180" fontId="3" fillId="0" borderId="10" xfId="53" applyNumberFormat="1" applyFont="1" applyFill="1" applyBorder="1" applyAlignment="1">
      <alignment horizontal="right"/>
      <protection/>
    </xf>
    <xf numFmtId="180" fontId="3" fillId="0" borderId="10" xfId="53" applyNumberFormat="1" applyFont="1" applyFill="1" applyBorder="1" applyAlignment="1">
      <alignment horizontal="left"/>
      <protection/>
    </xf>
    <xf numFmtId="2" fontId="4" fillId="0" borderId="10" xfId="53" applyNumberFormat="1" applyFont="1" applyFill="1" applyBorder="1" applyAlignment="1">
      <alignment horizontal="right"/>
      <protection/>
    </xf>
    <xf numFmtId="0" fontId="3" fillId="0" borderId="10" xfId="53" applyFont="1" applyFill="1" applyBorder="1" applyAlignment="1">
      <alignment horizontal="right"/>
      <protection/>
    </xf>
    <xf numFmtId="180" fontId="3" fillId="0" borderId="10" xfId="53" applyNumberFormat="1" applyFont="1" applyFill="1" applyBorder="1" applyAlignment="1">
      <alignment horizontal="center"/>
      <protection/>
    </xf>
    <xf numFmtId="0" fontId="6" fillId="0" borderId="0" xfId="53" applyFont="1">
      <alignment/>
      <protection/>
    </xf>
    <xf numFmtId="0" fontId="9" fillId="0" borderId="0" xfId="52" applyFont="1" applyFill="1" applyAlignment="1">
      <alignment horizontal="center"/>
      <protection/>
    </xf>
    <xf numFmtId="0" fontId="10" fillId="0" borderId="0" xfId="52" applyFont="1" applyFill="1" applyAlignment="1">
      <alignment horizontal="left"/>
      <protection/>
    </xf>
    <xf numFmtId="0" fontId="11" fillId="0" borderId="0" xfId="52" applyFont="1" applyFill="1" applyAlignment="1">
      <alignment horizontal="center"/>
      <protection/>
    </xf>
    <xf numFmtId="2" fontId="11" fillId="0" borderId="0" xfId="52" applyNumberFormat="1" applyFont="1" applyFill="1" applyAlignment="1">
      <alignment horizontal="center"/>
      <protection/>
    </xf>
    <xf numFmtId="4" fontId="11" fillId="0" borderId="0" xfId="52" applyNumberFormat="1" applyFont="1" applyFill="1" applyAlignment="1">
      <alignment horizontal="center"/>
      <protection/>
    </xf>
    <xf numFmtId="0" fontId="9" fillId="0" borderId="0" xfId="52" applyFont="1" applyFill="1">
      <alignment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0" fontId="4" fillId="0" borderId="16" xfId="53" applyFont="1" applyBorder="1" applyAlignment="1">
      <alignment horizontal="center" textRotation="90" wrapText="1"/>
      <protection/>
    </xf>
    <xf numFmtId="0" fontId="4" fillId="0" borderId="10" xfId="53" applyFont="1" applyBorder="1" applyAlignment="1">
      <alignment horizontal="center" textRotation="90" wrapText="1"/>
      <protection/>
    </xf>
    <xf numFmtId="0" fontId="3" fillId="0" borderId="10" xfId="53" applyFont="1" applyBorder="1" applyAlignment="1">
      <alignment horizontal="center" wrapText="1"/>
      <protection/>
    </xf>
    <xf numFmtId="0" fontId="7" fillId="0" borderId="0" xfId="53" applyFont="1" applyBorder="1" applyAlignment="1">
      <alignment horizontal="center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/>
      <protection/>
    </xf>
    <xf numFmtId="0" fontId="4" fillId="0" borderId="14" xfId="53" applyFont="1" applyBorder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4" fillId="0" borderId="10" xfId="53" applyFont="1" applyFill="1" applyBorder="1" applyAlignment="1">
      <alignment horizontal="center" textRotation="90" wrapText="1"/>
      <protection/>
    </xf>
    <xf numFmtId="0" fontId="6" fillId="0" borderId="0" xfId="53" applyFont="1" applyAlignment="1">
      <alignment horizontal="left"/>
      <protection/>
    </xf>
    <xf numFmtId="0" fontId="4" fillId="0" borderId="21" xfId="53" applyFont="1" applyBorder="1" applyAlignment="1">
      <alignment horizontal="center" textRotation="90" wrapText="1"/>
      <protection/>
    </xf>
    <xf numFmtId="0" fontId="3" fillId="0" borderId="13" xfId="53" applyFont="1" applyBorder="1" applyAlignment="1">
      <alignment horizontal="center" wrapText="1"/>
      <protection/>
    </xf>
    <xf numFmtId="0" fontId="3" fillId="0" borderId="14" xfId="53" applyFont="1" applyBorder="1" applyAlignment="1">
      <alignment horizontal="center" wrapText="1"/>
      <protection/>
    </xf>
    <xf numFmtId="0" fontId="3" fillId="0" borderId="15" xfId="53" applyFont="1" applyBorder="1" applyAlignment="1">
      <alignment horizontal="center" wrapText="1"/>
      <protection/>
    </xf>
    <xf numFmtId="0" fontId="3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№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3"/>
  <sheetViews>
    <sheetView zoomScale="69" zoomScaleNormal="69" zoomScalePageLayoutView="0" workbookViewId="0" topLeftCell="A73">
      <selection activeCell="R2" sqref="R2:X2"/>
    </sheetView>
  </sheetViews>
  <sheetFormatPr defaultColWidth="9.140625" defaultRowHeight="15"/>
  <cols>
    <col min="1" max="1" width="5.57421875" style="1" customWidth="1"/>
    <col min="2" max="2" width="32.8515625" style="1" customWidth="1"/>
    <col min="3" max="3" width="7.421875" style="1" customWidth="1"/>
    <col min="4" max="4" width="9.28125" style="1" customWidth="1"/>
    <col min="5" max="5" width="7.140625" style="1" customWidth="1"/>
    <col min="6" max="6" width="8.28125" style="1" customWidth="1"/>
    <col min="7" max="7" width="8.140625" style="1" customWidth="1"/>
    <col min="8" max="8" width="7.140625" style="1" customWidth="1"/>
    <col min="9" max="11" width="7.28125" style="1" customWidth="1"/>
    <col min="12" max="12" width="7.421875" style="1" customWidth="1"/>
    <col min="13" max="13" width="16.140625" style="1" customWidth="1"/>
    <col min="14" max="14" width="20.57421875" style="1" customWidth="1"/>
    <col min="15" max="15" width="8.140625" style="1" customWidth="1"/>
    <col min="16" max="16" width="8.28125" style="1" customWidth="1"/>
    <col min="17" max="17" width="8.57421875" style="1" customWidth="1"/>
    <col min="18" max="18" width="8.00390625" style="1" customWidth="1"/>
    <col min="19" max="19" width="9.00390625" style="1" customWidth="1"/>
    <col min="20" max="20" width="7.28125" style="1" customWidth="1"/>
    <col min="21" max="21" width="8.140625" style="1" customWidth="1"/>
    <col min="22" max="22" width="8.7109375" style="1" customWidth="1"/>
    <col min="23" max="23" width="8.421875" style="1" customWidth="1"/>
    <col min="24" max="24" width="8.8515625" style="1" customWidth="1"/>
    <col min="25" max="25" width="8.7109375" style="1" customWidth="1"/>
    <col min="26" max="16384" width="9.140625" style="1" customWidth="1"/>
  </cols>
  <sheetData>
    <row r="1" spans="18:24" ht="18.75">
      <c r="R1" s="48" t="s">
        <v>112</v>
      </c>
      <c r="S1" s="48"/>
      <c r="T1" s="48"/>
      <c r="U1" s="48"/>
      <c r="V1" s="48"/>
      <c r="W1" s="48"/>
      <c r="X1" s="48"/>
    </row>
    <row r="2" spans="18:24" ht="18.75">
      <c r="R2" s="48" t="s">
        <v>94</v>
      </c>
      <c r="S2" s="48"/>
      <c r="T2" s="48"/>
      <c r="U2" s="48"/>
      <c r="V2" s="48"/>
      <c r="W2" s="48"/>
      <c r="X2" s="48"/>
    </row>
    <row r="3" spans="18:24" ht="18.75">
      <c r="R3" s="48" t="s">
        <v>95</v>
      </c>
      <c r="S3" s="48"/>
      <c r="T3" s="48"/>
      <c r="U3" s="48"/>
      <c r="V3" s="48"/>
      <c r="W3" s="48"/>
      <c r="X3" s="48"/>
    </row>
    <row r="4" spans="19:24" ht="9" customHeight="1">
      <c r="S4" s="53"/>
      <c r="T4" s="53"/>
      <c r="U4" s="53"/>
      <c r="V4" s="53"/>
      <c r="W4" s="53"/>
      <c r="X4" s="53"/>
    </row>
    <row r="5" spans="2:24" ht="15.75">
      <c r="B5" s="37" t="s">
        <v>92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2:24" ht="12.75" customHeigh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2:24" ht="18.75" customHeight="1">
      <c r="B7" s="37" t="s">
        <v>93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21"/>
    </row>
    <row r="8" ht="9" customHeight="1"/>
    <row r="9" spans="1:24" ht="15" customHeight="1">
      <c r="A9" s="38" t="s">
        <v>4</v>
      </c>
      <c r="B9" s="41" t="s">
        <v>5</v>
      </c>
      <c r="C9" s="44" t="s">
        <v>6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  <c r="U9" s="47" t="s">
        <v>2</v>
      </c>
      <c r="V9" s="49" t="s">
        <v>7</v>
      </c>
      <c r="W9" s="34" t="s">
        <v>3</v>
      </c>
      <c r="X9" s="34" t="s">
        <v>8</v>
      </c>
    </row>
    <row r="10" spans="1:24" ht="15" customHeight="1">
      <c r="A10" s="39"/>
      <c r="B10" s="42"/>
      <c r="C10" s="35" t="s">
        <v>1</v>
      </c>
      <c r="D10" s="35" t="s">
        <v>9</v>
      </c>
      <c r="E10" s="35" t="s">
        <v>10</v>
      </c>
      <c r="F10" s="35" t="s">
        <v>0</v>
      </c>
      <c r="G10" s="35" t="s">
        <v>11</v>
      </c>
      <c r="H10" s="36" t="s">
        <v>12</v>
      </c>
      <c r="I10" s="36"/>
      <c r="J10" s="36"/>
      <c r="K10" s="36"/>
      <c r="L10" s="35" t="s">
        <v>13</v>
      </c>
      <c r="M10" s="35" t="s">
        <v>14</v>
      </c>
      <c r="N10" s="35" t="s">
        <v>15</v>
      </c>
      <c r="O10" s="50" t="s">
        <v>12</v>
      </c>
      <c r="P10" s="51"/>
      <c r="Q10" s="51"/>
      <c r="R10" s="52"/>
      <c r="S10" s="35" t="s">
        <v>16</v>
      </c>
      <c r="T10" s="35" t="s">
        <v>17</v>
      </c>
      <c r="U10" s="47"/>
      <c r="V10" s="49"/>
      <c r="W10" s="34"/>
      <c r="X10" s="34"/>
    </row>
    <row r="11" spans="1:24" ht="373.5" customHeight="1">
      <c r="A11" s="40"/>
      <c r="B11" s="43"/>
      <c r="C11" s="35"/>
      <c r="D11" s="35"/>
      <c r="E11" s="35"/>
      <c r="F11" s="35"/>
      <c r="G11" s="35"/>
      <c r="H11" s="2" t="s">
        <v>18</v>
      </c>
      <c r="I11" s="2" t="s">
        <v>19</v>
      </c>
      <c r="J11" s="2" t="s">
        <v>20</v>
      </c>
      <c r="K11" s="2" t="s">
        <v>21</v>
      </c>
      <c r="L11" s="35"/>
      <c r="M11" s="35"/>
      <c r="N11" s="35"/>
      <c r="O11" s="2" t="s">
        <v>88</v>
      </c>
      <c r="P11" s="2" t="s">
        <v>89</v>
      </c>
      <c r="Q11" s="2" t="s">
        <v>90</v>
      </c>
      <c r="R11" s="2" t="s">
        <v>91</v>
      </c>
      <c r="S11" s="35"/>
      <c r="T11" s="35"/>
      <c r="U11" s="47"/>
      <c r="V11" s="49"/>
      <c r="W11" s="34"/>
      <c r="X11" s="34"/>
    </row>
    <row r="12" spans="1:24" ht="15.7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  <c r="W12" s="4">
        <v>23</v>
      </c>
      <c r="X12" s="4">
        <v>24</v>
      </c>
    </row>
    <row r="13" spans="1:24" s="15" customFormat="1" ht="30" customHeight="1">
      <c r="A13" s="28" t="s">
        <v>22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1:24" s="15" customFormat="1" ht="15.75">
      <c r="A14" s="7">
        <v>1</v>
      </c>
      <c r="B14" s="5" t="s">
        <v>23</v>
      </c>
      <c r="C14" s="16">
        <v>1.703</v>
      </c>
      <c r="D14" s="16">
        <v>0.423</v>
      </c>
      <c r="E14" s="16"/>
      <c r="F14" s="19"/>
      <c r="G14" s="16">
        <f>H14+I14+J14+K14</f>
        <v>0.471</v>
      </c>
      <c r="H14" s="16">
        <v>0.143</v>
      </c>
      <c r="I14" s="16">
        <v>0.09</v>
      </c>
      <c r="J14" s="16">
        <v>0.238</v>
      </c>
      <c r="K14" s="16"/>
      <c r="L14" s="16">
        <v>0.102</v>
      </c>
      <c r="M14" s="16">
        <v>0.231</v>
      </c>
      <c r="N14" s="6">
        <f aca="true" t="shared" si="0" ref="N14:N55">O14+P14+Q14+R14</f>
        <v>1.53</v>
      </c>
      <c r="O14" s="16">
        <v>0.391</v>
      </c>
      <c r="P14" s="16">
        <v>0.529</v>
      </c>
      <c r="Q14" s="16">
        <v>0.61</v>
      </c>
      <c r="R14" s="16"/>
      <c r="S14" s="16">
        <v>0.056</v>
      </c>
      <c r="T14" s="16"/>
      <c r="U14" s="16">
        <f aca="true" t="shared" si="1" ref="U14:U39">C14+D14+E14+F14+G14+L14+M14+N14+S14+T14</f>
        <v>4.516</v>
      </c>
      <c r="V14" s="16">
        <f aca="true" t="shared" si="2" ref="V14:V39">U14*5%</f>
        <v>0.2258</v>
      </c>
      <c r="W14" s="17">
        <f aca="true" t="shared" si="3" ref="W14:W39">SUM(U14:V14)*20%</f>
        <v>0.94836</v>
      </c>
      <c r="X14" s="18">
        <f aca="true" t="shared" si="4" ref="X14:X39">U14+V14+W14</f>
        <v>5.69016</v>
      </c>
    </row>
    <row r="15" spans="1:24" s="15" customFormat="1" ht="15.75">
      <c r="A15" s="7">
        <v>2</v>
      </c>
      <c r="B15" s="5" t="s">
        <v>24</v>
      </c>
      <c r="C15" s="16">
        <v>0.843</v>
      </c>
      <c r="D15" s="16">
        <v>0.501</v>
      </c>
      <c r="E15" s="16"/>
      <c r="F15" s="19"/>
      <c r="G15" s="16">
        <f aca="true" t="shared" si="5" ref="G15:G42">H15+I15+J15+K15</f>
        <v>0.48100000000000004</v>
      </c>
      <c r="H15" s="16">
        <v>0.117</v>
      </c>
      <c r="I15" s="16">
        <v>0.101</v>
      </c>
      <c r="J15" s="16">
        <v>0.263</v>
      </c>
      <c r="K15" s="16"/>
      <c r="L15" s="16">
        <v>0.116</v>
      </c>
      <c r="M15" s="16">
        <v>0.209</v>
      </c>
      <c r="N15" s="20">
        <f t="shared" si="0"/>
        <v>1.1840000000000002</v>
      </c>
      <c r="O15" s="16">
        <v>0.169</v>
      </c>
      <c r="P15" s="16">
        <v>0.465</v>
      </c>
      <c r="Q15" s="16">
        <v>0.55</v>
      </c>
      <c r="R15" s="16"/>
      <c r="S15" s="16">
        <v>0.144</v>
      </c>
      <c r="T15" s="16"/>
      <c r="U15" s="16">
        <f t="shared" si="1"/>
        <v>3.478</v>
      </c>
      <c r="V15" s="16">
        <f t="shared" si="2"/>
        <v>0.17390000000000003</v>
      </c>
      <c r="W15" s="17">
        <f t="shared" si="3"/>
        <v>0.7303800000000001</v>
      </c>
      <c r="X15" s="18">
        <f t="shared" si="4"/>
        <v>4.382280000000001</v>
      </c>
    </row>
    <row r="16" spans="1:24" s="15" customFormat="1" ht="15.75">
      <c r="A16" s="7">
        <f aca="true" t="shared" si="6" ref="A16:A22">A15+1</f>
        <v>3</v>
      </c>
      <c r="B16" s="5" t="s">
        <v>25</v>
      </c>
      <c r="C16" s="16">
        <v>1.347</v>
      </c>
      <c r="D16" s="16">
        <v>0.444</v>
      </c>
      <c r="E16" s="16"/>
      <c r="F16" s="19"/>
      <c r="G16" s="16">
        <f t="shared" si="5"/>
        <v>0.562</v>
      </c>
      <c r="H16" s="16">
        <v>0.17</v>
      </c>
      <c r="I16" s="16">
        <v>0.107</v>
      </c>
      <c r="J16" s="16">
        <v>0.285</v>
      </c>
      <c r="K16" s="16"/>
      <c r="L16" s="16">
        <v>0.123</v>
      </c>
      <c r="M16" s="16">
        <v>0.277</v>
      </c>
      <c r="N16" s="20">
        <f t="shared" si="0"/>
        <v>1.5</v>
      </c>
      <c r="O16" s="16">
        <v>0.632</v>
      </c>
      <c r="P16" s="16">
        <v>0.317</v>
      </c>
      <c r="Q16" s="16">
        <v>0.551</v>
      </c>
      <c r="R16" s="16"/>
      <c r="S16" s="16">
        <v>0.12</v>
      </c>
      <c r="T16" s="16"/>
      <c r="U16" s="16">
        <f t="shared" si="1"/>
        <v>4.373</v>
      </c>
      <c r="V16" s="16">
        <f t="shared" si="2"/>
        <v>0.21865</v>
      </c>
      <c r="W16" s="17">
        <f t="shared" si="3"/>
        <v>0.9183300000000001</v>
      </c>
      <c r="X16" s="18">
        <f t="shared" si="4"/>
        <v>5.5099800000000005</v>
      </c>
    </row>
    <row r="17" spans="1:24" s="15" customFormat="1" ht="15.75">
      <c r="A17" s="7">
        <f t="shared" si="6"/>
        <v>4</v>
      </c>
      <c r="B17" s="5" t="s">
        <v>26</v>
      </c>
      <c r="C17" s="16">
        <v>0.331</v>
      </c>
      <c r="D17" s="16">
        <v>0.42</v>
      </c>
      <c r="E17" s="16"/>
      <c r="F17" s="19"/>
      <c r="G17" s="16">
        <f t="shared" si="5"/>
        <v>0.5549999999999999</v>
      </c>
      <c r="H17" s="16">
        <v>0.153</v>
      </c>
      <c r="I17" s="16">
        <v>0.11</v>
      </c>
      <c r="J17" s="16">
        <v>0.292</v>
      </c>
      <c r="K17" s="16"/>
      <c r="L17" s="16">
        <v>0.127</v>
      </c>
      <c r="M17" s="16">
        <v>0.404</v>
      </c>
      <c r="N17" s="20">
        <f t="shared" si="0"/>
        <v>1.375</v>
      </c>
      <c r="O17" s="16">
        <v>0.374</v>
      </c>
      <c r="P17" s="16">
        <v>0.543</v>
      </c>
      <c r="Q17" s="16">
        <v>0.458</v>
      </c>
      <c r="R17" s="16"/>
      <c r="S17" s="16">
        <v>0.13</v>
      </c>
      <c r="T17" s="16"/>
      <c r="U17" s="16">
        <f t="shared" si="1"/>
        <v>3.342</v>
      </c>
      <c r="V17" s="16">
        <f t="shared" si="2"/>
        <v>0.16710000000000003</v>
      </c>
      <c r="W17" s="17">
        <f t="shared" si="3"/>
        <v>0.7018200000000001</v>
      </c>
      <c r="X17" s="18">
        <f t="shared" si="4"/>
        <v>4.21092</v>
      </c>
    </row>
    <row r="18" spans="1:24" s="15" customFormat="1" ht="15.75">
      <c r="A18" s="7">
        <f t="shared" si="6"/>
        <v>5</v>
      </c>
      <c r="B18" s="5" t="s">
        <v>27</v>
      </c>
      <c r="C18" s="16">
        <v>1.193</v>
      </c>
      <c r="D18" s="16">
        <v>0.506</v>
      </c>
      <c r="E18" s="16"/>
      <c r="F18" s="19"/>
      <c r="G18" s="16">
        <f t="shared" si="5"/>
        <v>0.512</v>
      </c>
      <c r="H18" s="16">
        <v>0.14</v>
      </c>
      <c r="I18" s="16">
        <v>0.102</v>
      </c>
      <c r="J18" s="16">
        <v>0.27</v>
      </c>
      <c r="K18" s="16"/>
      <c r="L18" s="16">
        <v>0.117</v>
      </c>
      <c r="M18" s="16">
        <v>0.373</v>
      </c>
      <c r="N18" s="20">
        <f t="shared" si="0"/>
        <v>1.374</v>
      </c>
      <c r="O18" s="16">
        <v>0.385</v>
      </c>
      <c r="P18" s="16">
        <v>0.519</v>
      </c>
      <c r="Q18" s="16">
        <v>0.47</v>
      </c>
      <c r="R18" s="16"/>
      <c r="S18" s="16">
        <v>0.076</v>
      </c>
      <c r="T18" s="16"/>
      <c r="U18" s="16">
        <f t="shared" si="1"/>
        <v>4.151000000000001</v>
      </c>
      <c r="V18" s="16">
        <f t="shared" si="2"/>
        <v>0.20755000000000004</v>
      </c>
      <c r="W18" s="17">
        <f t="shared" si="3"/>
        <v>0.8717100000000002</v>
      </c>
      <c r="X18" s="18">
        <f t="shared" si="4"/>
        <v>5.230260000000001</v>
      </c>
    </row>
    <row r="19" spans="1:24" s="15" customFormat="1" ht="15.75">
      <c r="A19" s="7">
        <f t="shared" si="6"/>
        <v>6</v>
      </c>
      <c r="B19" s="5" t="s">
        <v>28</v>
      </c>
      <c r="C19" s="16">
        <v>0.866</v>
      </c>
      <c r="D19" s="16">
        <v>0.425</v>
      </c>
      <c r="E19" s="16"/>
      <c r="F19" s="19"/>
      <c r="G19" s="16">
        <f t="shared" si="5"/>
        <v>0.464</v>
      </c>
      <c r="H19" s="16">
        <v>0.115</v>
      </c>
      <c r="I19" s="16">
        <v>0.092</v>
      </c>
      <c r="J19" s="16">
        <v>0.257</v>
      </c>
      <c r="K19" s="16"/>
      <c r="L19" s="16">
        <v>0.104</v>
      </c>
      <c r="M19" s="16">
        <v>0.227</v>
      </c>
      <c r="N19" s="20">
        <f t="shared" si="0"/>
        <v>1.121</v>
      </c>
      <c r="O19" s="16">
        <v>0.298</v>
      </c>
      <c r="P19" s="16">
        <v>0.439</v>
      </c>
      <c r="Q19" s="16">
        <v>0.384</v>
      </c>
      <c r="R19" s="16"/>
      <c r="S19" s="16">
        <v>0.05</v>
      </c>
      <c r="T19" s="16"/>
      <c r="U19" s="16">
        <f t="shared" si="1"/>
        <v>3.2569999999999997</v>
      </c>
      <c r="V19" s="16">
        <f t="shared" si="2"/>
        <v>0.16285</v>
      </c>
      <c r="W19" s="17">
        <f t="shared" si="3"/>
        <v>0.68397</v>
      </c>
      <c r="X19" s="18">
        <f t="shared" si="4"/>
        <v>4.10382</v>
      </c>
    </row>
    <row r="20" spans="1:24" s="15" customFormat="1" ht="15.75">
      <c r="A20" s="7">
        <f t="shared" si="6"/>
        <v>7</v>
      </c>
      <c r="B20" s="5" t="s">
        <v>29</v>
      </c>
      <c r="C20" s="16">
        <v>0.807</v>
      </c>
      <c r="D20" s="16">
        <v>0.331</v>
      </c>
      <c r="E20" s="16"/>
      <c r="F20" s="19"/>
      <c r="G20" s="16">
        <f t="shared" si="5"/>
        <v>0.452</v>
      </c>
      <c r="H20" s="16">
        <v>0.107</v>
      </c>
      <c r="I20" s="16">
        <v>0.095</v>
      </c>
      <c r="J20" s="16">
        <v>0.25</v>
      </c>
      <c r="K20" s="16"/>
      <c r="L20" s="16">
        <v>0.108</v>
      </c>
      <c r="M20" s="16">
        <v>0.215</v>
      </c>
      <c r="N20" s="20">
        <f t="shared" si="0"/>
        <v>1.242</v>
      </c>
      <c r="O20" s="16">
        <v>0.309</v>
      </c>
      <c r="P20" s="16">
        <v>0.516</v>
      </c>
      <c r="Q20" s="16">
        <v>0.417</v>
      </c>
      <c r="R20" s="16"/>
      <c r="S20" s="16">
        <v>0.073</v>
      </c>
      <c r="T20" s="16"/>
      <c r="U20" s="16">
        <f t="shared" si="1"/>
        <v>3.228</v>
      </c>
      <c r="V20" s="16">
        <f t="shared" si="2"/>
        <v>0.16140000000000002</v>
      </c>
      <c r="W20" s="17">
        <f t="shared" si="3"/>
        <v>0.67788</v>
      </c>
      <c r="X20" s="18">
        <f t="shared" si="4"/>
        <v>4.06728</v>
      </c>
    </row>
    <row r="21" spans="1:24" s="15" customFormat="1" ht="15.75">
      <c r="A21" s="7">
        <f t="shared" si="6"/>
        <v>8</v>
      </c>
      <c r="B21" s="5" t="s">
        <v>30</v>
      </c>
      <c r="C21" s="16">
        <v>0.526</v>
      </c>
      <c r="D21" s="16">
        <v>0.465</v>
      </c>
      <c r="E21" s="16">
        <v>0.007</v>
      </c>
      <c r="F21" s="19"/>
      <c r="G21" s="16">
        <f t="shared" si="5"/>
        <v>0.488</v>
      </c>
      <c r="H21" s="16">
        <v>0.121</v>
      </c>
      <c r="I21" s="16">
        <v>0.099</v>
      </c>
      <c r="J21" s="16">
        <v>0.268</v>
      </c>
      <c r="K21" s="16"/>
      <c r="L21" s="16">
        <v>0.103</v>
      </c>
      <c r="M21" s="16">
        <v>0.241</v>
      </c>
      <c r="N21" s="20">
        <f t="shared" si="0"/>
        <v>1.352</v>
      </c>
      <c r="O21" s="16">
        <v>0.446</v>
      </c>
      <c r="P21" s="16">
        <v>0.467</v>
      </c>
      <c r="Q21" s="16">
        <v>0.439</v>
      </c>
      <c r="R21" s="16"/>
      <c r="S21" s="16">
        <v>0.162</v>
      </c>
      <c r="T21" s="16"/>
      <c r="U21" s="16">
        <f t="shared" si="1"/>
        <v>3.3440000000000003</v>
      </c>
      <c r="V21" s="16">
        <f t="shared" si="2"/>
        <v>0.16720000000000002</v>
      </c>
      <c r="W21" s="17">
        <f t="shared" si="3"/>
        <v>0.7022400000000002</v>
      </c>
      <c r="X21" s="18">
        <f t="shared" si="4"/>
        <v>4.21344</v>
      </c>
    </row>
    <row r="22" spans="1:24" s="15" customFormat="1" ht="15.75">
      <c r="A22" s="7">
        <f t="shared" si="6"/>
        <v>9</v>
      </c>
      <c r="B22" s="5" t="s">
        <v>31</v>
      </c>
      <c r="C22" s="16">
        <v>1.04</v>
      </c>
      <c r="D22" s="16">
        <v>0.439</v>
      </c>
      <c r="E22" s="16"/>
      <c r="F22" s="19"/>
      <c r="G22" s="16">
        <f t="shared" si="5"/>
        <v>0.42200000000000004</v>
      </c>
      <c r="H22" s="16">
        <v>0.109</v>
      </c>
      <c r="I22" s="16">
        <v>0.093</v>
      </c>
      <c r="J22" s="16">
        <v>0.22</v>
      </c>
      <c r="K22" s="16"/>
      <c r="L22" s="16">
        <v>0.093</v>
      </c>
      <c r="M22" s="16">
        <v>0.192</v>
      </c>
      <c r="N22" s="20">
        <f t="shared" si="0"/>
        <v>0.873</v>
      </c>
      <c r="O22" s="16">
        <v>0.101</v>
      </c>
      <c r="P22" s="16">
        <v>0.37</v>
      </c>
      <c r="Q22" s="16">
        <v>0.402</v>
      </c>
      <c r="R22" s="16"/>
      <c r="S22" s="16">
        <v>0.041</v>
      </c>
      <c r="T22" s="16"/>
      <c r="U22" s="16">
        <f t="shared" si="1"/>
        <v>3.1</v>
      </c>
      <c r="V22" s="16">
        <f t="shared" si="2"/>
        <v>0.15500000000000003</v>
      </c>
      <c r="W22" s="17">
        <f t="shared" si="3"/>
        <v>0.651</v>
      </c>
      <c r="X22" s="18">
        <f t="shared" si="4"/>
        <v>3.9059999999999997</v>
      </c>
    </row>
    <row r="23" spans="1:24" s="15" customFormat="1" ht="15.75">
      <c r="A23" s="7">
        <v>10</v>
      </c>
      <c r="B23" s="5" t="s">
        <v>32</v>
      </c>
      <c r="C23" s="16">
        <v>1.517</v>
      </c>
      <c r="D23" s="16">
        <v>0.413</v>
      </c>
      <c r="E23" s="16"/>
      <c r="F23" s="19"/>
      <c r="G23" s="16">
        <f t="shared" si="5"/>
        <v>0.485</v>
      </c>
      <c r="H23" s="16">
        <v>0.145</v>
      </c>
      <c r="I23" s="16">
        <v>0.092</v>
      </c>
      <c r="J23" s="16">
        <v>0.248</v>
      </c>
      <c r="K23" s="16"/>
      <c r="L23" s="16">
        <v>0.104</v>
      </c>
      <c r="M23" s="16">
        <v>0.235</v>
      </c>
      <c r="N23" s="20">
        <f t="shared" si="0"/>
        <v>1.365</v>
      </c>
      <c r="O23" s="16">
        <v>0.387</v>
      </c>
      <c r="P23" s="16">
        <v>0.527</v>
      </c>
      <c r="Q23" s="16">
        <v>0.451</v>
      </c>
      <c r="R23" s="16"/>
      <c r="S23" s="16">
        <v>0.032</v>
      </c>
      <c r="T23" s="16"/>
      <c r="U23" s="16">
        <f t="shared" si="1"/>
        <v>4.151</v>
      </c>
      <c r="V23" s="16">
        <f t="shared" si="2"/>
        <v>0.20755</v>
      </c>
      <c r="W23" s="17">
        <f t="shared" si="3"/>
        <v>0.8717100000000001</v>
      </c>
      <c r="X23" s="18">
        <f t="shared" si="4"/>
        <v>5.23026</v>
      </c>
    </row>
    <row r="24" spans="1:24" s="15" customFormat="1" ht="15.75">
      <c r="A24" s="7">
        <v>11</v>
      </c>
      <c r="B24" s="5" t="s">
        <v>74</v>
      </c>
      <c r="C24" s="16">
        <v>1.134</v>
      </c>
      <c r="D24" s="16">
        <v>0.585</v>
      </c>
      <c r="E24" s="16">
        <v>0.009</v>
      </c>
      <c r="F24" s="19"/>
      <c r="G24" s="16">
        <f t="shared" si="5"/>
        <v>0.615</v>
      </c>
      <c r="H24" s="16">
        <v>0.14</v>
      </c>
      <c r="I24" s="16">
        <v>0.123</v>
      </c>
      <c r="J24" s="16">
        <v>0.352</v>
      </c>
      <c r="K24" s="16"/>
      <c r="L24" s="16">
        <v>0.129</v>
      </c>
      <c r="M24" s="16">
        <v>0.313</v>
      </c>
      <c r="N24" s="20">
        <f t="shared" si="0"/>
        <v>1.19</v>
      </c>
      <c r="O24" s="16">
        <v>0.047</v>
      </c>
      <c r="P24" s="16">
        <v>0.58</v>
      </c>
      <c r="Q24" s="16">
        <v>0.563</v>
      </c>
      <c r="R24" s="16"/>
      <c r="S24" s="16">
        <v>0.125</v>
      </c>
      <c r="T24" s="16"/>
      <c r="U24" s="16">
        <f t="shared" si="1"/>
        <v>4.1</v>
      </c>
      <c r="V24" s="16">
        <f t="shared" si="2"/>
        <v>0.205</v>
      </c>
      <c r="W24" s="17">
        <f t="shared" si="3"/>
        <v>0.861</v>
      </c>
      <c r="X24" s="18">
        <f t="shared" si="4"/>
        <v>5.1659999999999995</v>
      </c>
    </row>
    <row r="25" spans="1:24" s="15" customFormat="1" ht="15.75">
      <c r="A25" s="7">
        <f>A24+1</f>
        <v>12</v>
      </c>
      <c r="B25" s="5" t="s">
        <v>75</v>
      </c>
      <c r="C25" s="16">
        <v>0.862</v>
      </c>
      <c r="D25" s="16">
        <v>0.397</v>
      </c>
      <c r="E25" s="16">
        <v>0.004</v>
      </c>
      <c r="F25" s="19"/>
      <c r="G25" s="16">
        <f t="shared" si="5"/>
        <v>0.46099999999999997</v>
      </c>
      <c r="H25" s="16">
        <v>0.121</v>
      </c>
      <c r="I25" s="16">
        <v>0.094</v>
      </c>
      <c r="J25" s="16">
        <v>0.246</v>
      </c>
      <c r="K25" s="16"/>
      <c r="L25" s="16">
        <v>0.107</v>
      </c>
      <c r="M25" s="16">
        <v>0.215</v>
      </c>
      <c r="N25" s="20">
        <f t="shared" si="0"/>
        <v>1.279</v>
      </c>
      <c r="O25" s="16">
        <v>0.453</v>
      </c>
      <c r="P25" s="16">
        <v>0.437</v>
      </c>
      <c r="Q25" s="16">
        <v>0.389</v>
      </c>
      <c r="R25" s="16"/>
      <c r="S25" s="16">
        <v>0.191</v>
      </c>
      <c r="T25" s="16"/>
      <c r="U25" s="16">
        <f t="shared" si="1"/>
        <v>3.5159999999999996</v>
      </c>
      <c r="V25" s="16">
        <f t="shared" si="2"/>
        <v>0.17579999999999998</v>
      </c>
      <c r="W25" s="17">
        <f t="shared" si="3"/>
        <v>0.73836</v>
      </c>
      <c r="X25" s="18">
        <f t="shared" si="4"/>
        <v>4.43016</v>
      </c>
    </row>
    <row r="26" spans="1:24" s="15" customFormat="1" ht="15.75">
      <c r="A26" s="7">
        <v>13</v>
      </c>
      <c r="B26" s="5" t="s">
        <v>33</v>
      </c>
      <c r="C26" s="16">
        <v>1.121</v>
      </c>
      <c r="D26" s="16">
        <v>0.607</v>
      </c>
      <c r="E26" s="16">
        <v>0.008</v>
      </c>
      <c r="F26" s="19"/>
      <c r="G26" s="16">
        <f t="shared" si="5"/>
        <v>0.563</v>
      </c>
      <c r="H26" s="16">
        <v>0.117</v>
      </c>
      <c r="I26" s="16">
        <v>0.129</v>
      </c>
      <c r="J26" s="16">
        <v>0.317</v>
      </c>
      <c r="K26" s="16"/>
      <c r="L26" s="16">
        <v>0.136</v>
      </c>
      <c r="M26" s="16">
        <v>0.217</v>
      </c>
      <c r="N26" s="20">
        <f t="shared" si="0"/>
        <v>1.2309999999999999</v>
      </c>
      <c r="O26" s="16">
        <v>0.094</v>
      </c>
      <c r="P26" s="16">
        <v>0.516</v>
      </c>
      <c r="Q26" s="16">
        <v>0.621</v>
      </c>
      <c r="R26" s="16"/>
      <c r="S26" s="16">
        <v>0.025</v>
      </c>
      <c r="T26" s="16"/>
      <c r="U26" s="16">
        <f t="shared" si="1"/>
        <v>3.908</v>
      </c>
      <c r="V26" s="16">
        <f t="shared" si="2"/>
        <v>0.19540000000000002</v>
      </c>
      <c r="W26" s="17">
        <f t="shared" si="3"/>
        <v>0.82068</v>
      </c>
      <c r="X26" s="18">
        <f t="shared" si="4"/>
        <v>4.92408</v>
      </c>
    </row>
    <row r="27" spans="1:24" s="15" customFormat="1" ht="15.75">
      <c r="A27" s="7">
        <v>14</v>
      </c>
      <c r="B27" s="5" t="s">
        <v>34</v>
      </c>
      <c r="C27" s="16">
        <v>1.057</v>
      </c>
      <c r="D27" s="16">
        <v>0.454</v>
      </c>
      <c r="E27" s="16"/>
      <c r="F27" s="19"/>
      <c r="G27" s="16">
        <f t="shared" si="5"/>
        <v>0.5289999999999999</v>
      </c>
      <c r="H27" s="16">
        <v>0.138</v>
      </c>
      <c r="I27" s="16">
        <v>0.107</v>
      </c>
      <c r="J27" s="16">
        <v>0.284</v>
      </c>
      <c r="K27" s="16"/>
      <c r="L27" s="16">
        <v>0.123</v>
      </c>
      <c r="M27" s="16">
        <v>0.228</v>
      </c>
      <c r="N27" s="20">
        <f t="shared" si="0"/>
        <v>1.4689999999999999</v>
      </c>
      <c r="O27" s="16">
        <v>0.52</v>
      </c>
      <c r="P27" s="16">
        <v>0.485</v>
      </c>
      <c r="Q27" s="16">
        <v>0.464</v>
      </c>
      <c r="R27" s="16"/>
      <c r="S27" s="16">
        <v>0.164</v>
      </c>
      <c r="T27" s="16"/>
      <c r="U27" s="16">
        <f t="shared" si="1"/>
        <v>4.024</v>
      </c>
      <c r="V27" s="16">
        <f t="shared" si="2"/>
        <v>0.20120000000000002</v>
      </c>
      <c r="W27" s="17">
        <f t="shared" si="3"/>
        <v>0.84504</v>
      </c>
      <c r="X27" s="18">
        <f t="shared" si="4"/>
        <v>5.07024</v>
      </c>
    </row>
    <row r="28" spans="1:24" s="15" customFormat="1" ht="15.75">
      <c r="A28" s="7">
        <v>15</v>
      </c>
      <c r="B28" s="5" t="s">
        <v>35</v>
      </c>
      <c r="C28" s="16">
        <v>1.526</v>
      </c>
      <c r="D28" s="16">
        <v>0.479</v>
      </c>
      <c r="E28" s="16">
        <v>0.008</v>
      </c>
      <c r="F28" s="19"/>
      <c r="G28" s="16">
        <f t="shared" si="5"/>
        <v>0.518</v>
      </c>
      <c r="H28" s="16">
        <v>0.157</v>
      </c>
      <c r="I28" s="16">
        <v>0.099</v>
      </c>
      <c r="J28" s="16">
        <v>0.262</v>
      </c>
      <c r="K28" s="16"/>
      <c r="L28" s="16">
        <v>0.102</v>
      </c>
      <c r="M28" s="16">
        <v>0.266</v>
      </c>
      <c r="N28" s="20">
        <f t="shared" si="0"/>
        <v>1.057</v>
      </c>
      <c r="O28" s="16">
        <v>0.05</v>
      </c>
      <c r="P28" s="16">
        <v>0.531</v>
      </c>
      <c r="Q28" s="16">
        <v>0.476</v>
      </c>
      <c r="R28" s="16"/>
      <c r="S28" s="16">
        <v>0.056</v>
      </c>
      <c r="T28" s="16"/>
      <c r="U28" s="16">
        <f t="shared" si="1"/>
        <v>4.012</v>
      </c>
      <c r="V28" s="16">
        <f t="shared" si="2"/>
        <v>0.2006</v>
      </c>
      <c r="W28" s="17">
        <f t="shared" si="3"/>
        <v>0.8425199999999999</v>
      </c>
      <c r="X28" s="18">
        <f t="shared" si="4"/>
        <v>5.055119999999999</v>
      </c>
    </row>
    <row r="29" spans="1:24" s="15" customFormat="1" ht="15.75">
      <c r="A29" s="7">
        <v>16</v>
      </c>
      <c r="B29" s="5" t="s">
        <v>100</v>
      </c>
      <c r="C29" s="16">
        <v>0.585</v>
      </c>
      <c r="D29" s="16">
        <v>0.865</v>
      </c>
      <c r="E29" s="16">
        <v>0.009</v>
      </c>
      <c r="F29" s="19"/>
      <c r="G29" s="16">
        <f t="shared" si="5"/>
        <v>0.365</v>
      </c>
      <c r="H29" s="16">
        <v>0.16</v>
      </c>
      <c r="I29" s="16">
        <v>0.017</v>
      </c>
      <c r="J29" s="16">
        <v>0.188</v>
      </c>
      <c r="K29" s="16"/>
      <c r="L29" s="16">
        <v>0.044</v>
      </c>
      <c r="M29" s="16">
        <v>0.504</v>
      </c>
      <c r="N29" s="20">
        <f t="shared" si="0"/>
        <v>1.506</v>
      </c>
      <c r="O29" s="16">
        <v>0.316</v>
      </c>
      <c r="P29" s="16">
        <v>0.599</v>
      </c>
      <c r="Q29" s="16">
        <v>0.591</v>
      </c>
      <c r="R29" s="16"/>
      <c r="S29" s="16">
        <v>0.152</v>
      </c>
      <c r="T29" s="16"/>
      <c r="U29" s="16">
        <f t="shared" si="1"/>
        <v>4.03</v>
      </c>
      <c r="V29" s="16">
        <f t="shared" si="2"/>
        <v>0.2015</v>
      </c>
      <c r="W29" s="17">
        <f t="shared" si="3"/>
        <v>0.8463000000000002</v>
      </c>
      <c r="X29" s="18">
        <f t="shared" si="4"/>
        <v>5.077800000000001</v>
      </c>
    </row>
    <row r="30" spans="1:24" s="15" customFormat="1" ht="15.75">
      <c r="A30" s="7">
        <v>17</v>
      </c>
      <c r="B30" s="5" t="s">
        <v>101</v>
      </c>
      <c r="C30" s="16">
        <v>0.74</v>
      </c>
      <c r="D30" s="16">
        <v>0.857</v>
      </c>
      <c r="E30" s="16">
        <v>0.009</v>
      </c>
      <c r="F30" s="19"/>
      <c r="G30" s="16">
        <f t="shared" si="5"/>
        <v>0.365</v>
      </c>
      <c r="H30" s="16">
        <v>0.16</v>
      </c>
      <c r="I30" s="16">
        <v>0.017</v>
      </c>
      <c r="J30" s="16">
        <v>0.188</v>
      </c>
      <c r="K30" s="16"/>
      <c r="L30" s="16">
        <v>0.044</v>
      </c>
      <c r="M30" s="16">
        <v>0.506</v>
      </c>
      <c r="N30" s="20">
        <f t="shared" si="0"/>
        <v>1.514</v>
      </c>
      <c r="O30" s="16">
        <v>0.318</v>
      </c>
      <c r="P30" s="16">
        <v>0.601</v>
      </c>
      <c r="Q30" s="16">
        <v>0.595</v>
      </c>
      <c r="R30" s="16"/>
      <c r="S30" s="16">
        <v>0.152</v>
      </c>
      <c r="T30" s="16"/>
      <c r="U30" s="16">
        <f t="shared" si="1"/>
        <v>4.187</v>
      </c>
      <c r="V30" s="16">
        <f t="shared" si="2"/>
        <v>0.20935000000000004</v>
      </c>
      <c r="W30" s="17">
        <f t="shared" si="3"/>
        <v>0.87927</v>
      </c>
      <c r="X30" s="18">
        <f t="shared" si="4"/>
        <v>5.27562</v>
      </c>
    </row>
    <row r="31" spans="1:24" s="15" customFormat="1" ht="15.75">
      <c r="A31" s="7">
        <v>18</v>
      </c>
      <c r="B31" s="5" t="s">
        <v>36</v>
      </c>
      <c r="C31" s="16">
        <v>0.827</v>
      </c>
      <c r="D31" s="16">
        <v>0.813</v>
      </c>
      <c r="E31" s="16"/>
      <c r="F31" s="19"/>
      <c r="G31" s="16">
        <f t="shared" si="5"/>
        <v>0.602</v>
      </c>
      <c r="H31" s="16">
        <v>0.095</v>
      </c>
      <c r="I31" s="16">
        <v>0.143</v>
      </c>
      <c r="J31" s="16">
        <v>0.364</v>
      </c>
      <c r="K31" s="16"/>
      <c r="L31" s="16">
        <v>0.158</v>
      </c>
      <c r="M31" s="16">
        <v>0.3</v>
      </c>
      <c r="N31" s="20">
        <f t="shared" si="0"/>
        <v>1.611</v>
      </c>
      <c r="O31" s="16">
        <v>0.507</v>
      </c>
      <c r="P31" s="16">
        <v>0.199</v>
      </c>
      <c r="Q31" s="16">
        <v>0.905</v>
      </c>
      <c r="R31" s="16"/>
      <c r="S31" s="16">
        <v>0.136</v>
      </c>
      <c r="T31" s="16"/>
      <c r="U31" s="16">
        <f t="shared" si="1"/>
        <v>4.447</v>
      </c>
      <c r="V31" s="16">
        <f t="shared" si="2"/>
        <v>0.22235000000000002</v>
      </c>
      <c r="W31" s="17">
        <f t="shared" si="3"/>
        <v>0.93387</v>
      </c>
      <c r="X31" s="18">
        <f t="shared" si="4"/>
        <v>5.603219999999999</v>
      </c>
    </row>
    <row r="32" spans="1:24" s="15" customFormat="1" ht="15.75">
      <c r="A32" s="7">
        <v>19</v>
      </c>
      <c r="B32" s="5" t="s">
        <v>76</v>
      </c>
      <c r="C32" s="16">
        <v>1.099</v>
      </c>
      <c r="D32" s="16">
        <v>0.639</v>
      </c>
      <c r="E32" s="16"/>
      <c r="F32" s="19"/>
      <c r="G32" s="16">
        <f t="shared" si="5"/>
        <v>0.5740000000000001</v>
      </c>
      <c r="H32" s="16">
        <v>0.154</v>
      </c>
      <c r="I32" s="16">
        <v>0.113</v>
      </c>
      <c r="J32" s="16">
        <v>0.307</v>
      </c>
      <c r="K32" s="16"/>
      <c r="L32" s="16">
        <v>0.051</v>
      </c>
      <c r="M32" s="16">
        <v>0.258</v>
      </c>
      <c r="N32" s="20">
        <f t="shared" si="0"/>
        <v>1.6990000000000003</v>
      </c>
      <c r="O32" s="16">
        <v>0.53</v>
      </c>
      <c r="P32" s="16">
        <v>0.505</v>
      </c>
      <c r="Q32" s="16">
        <v>0.664</v>
      </c>
      <c r="R32" s="16"/>
      <c r="S32" s="16">
        <v>0.078</v>
      </c>
      <c r="T32" s="16"/>
      <c r="U32" s="16">
        <f t="shared" si="1"/>
        <v>4.398000000000001</v>
      </c>
      <c r="V32" s="16">
        <f t="shared" si="2"/>
        <v>0.21990000000000004</v>
      </c>
      <c r="W32" s="17">
        <f t="shared" si="3"/>
        <v>0.9235800000000002</v>
      </c>
      <c r="X32" s="18">
        <f t="shared" si="4"/>
        <v>5.541480000000001</v>
      </c>
    </row>
    <row r="33" spans="1:24" s="15" customFormat="1" ht="15.75">
      <c r="A33" s="7">
        <v>20</v>
      </c>
      <c r="B33" s="5" t="s">
        <v>37</v>
      </c>
      <c r="C33" s="16">
        <v>0.706</v>
      </c>
      <c r="D33" s="16">
        <v>0.393</v>
      </c>
      <c r="E33" s="16"/>
      <c r="F33" s="19"/>
      <c r="G33" s="16">
        <f t="shared" si="5"/>
        <v>0.702</v>
      </c>
      <c r="H33" s="16">
        <v>0.309</v>
      </c>
      <c r="I33" s="16">
        <v>0.1</v>
      </c>
      <c r="J33" s="16">
        <v>0.293</v>
      </c>
      <c r="K33" s="16"/>
      <c r="L33" s="16">
        <v>0.082</v>
      </c>
      <c r="M33" s="16">
        <v>0.707</v>
      </c>
      <c r="N33" s="20">
        <f t="shared" si="0"/>
        <v>1.187</v>
      </c>
      <c r="O33" s="16">
        <v>0.391</v>
      </c>
      <c r="P33" s="16">
        <v>0.378</v>
      </c>
      <c r="Q33" s="16">
        <v>0.418</v>
      </c>
      <c r="R33" s="16"/>
      <c r="S33" s="16">
        <v>0.217</v>
      </c>
      <c r="T33" s="16"/>
      <c r="U33" s="16">
        <f t="shared" si="1"/>
        <v>3.994</v>
      </c>
      <c r="V33" s="16">
        <f t="shared" si="2"/>
        <v>0.19970000000000002</v>
      </c>
      <c r="W33" s="17">
        <f t="shared" si="3"/>
        <v>0.8387400000000002</v>
      </c>
      <c r="X33" s="18">
        <f t="shared" si="4"/>
        <v>5.032440000000001</v>
      </c>
    </row>
    <row r="34" spans="1:24" s="15" customFormat="1" ht="15.75">
      <c r="A34" s="7">
        <v>21</v>
      </c>
      <c r="B34" s="5" t="s">
        <v>38</v>
      </c>
      <c r="C34" s="16">
        <v>1.265</v>
      </c>
      <c r="D34" s="16">
        <v>0.631</v>
      </c>
      <c r="E34" s="16"/>
      <c r="F34" s="19"/>
      <c r="G34" s="16">
        <f t="shared" si="5"/>
        <v>0.526</v>
      </c>
      <c r="H34" s="16">
        <v>0.007</v>
      </c>
      <c r="I34" s="16">
        <v>0.139</v>
      </c>
      <c r="J34" s="16">
        <v>0.38</v>
      </c>
      <c r="K34" s="16"/>
      <c r="L34" s="16">
        <v>0.091</v>
      </c>
      <c r="M34" s="16">
        <v>0.377</v>
      </c>
      <c r="N34" s="20">
        <f t="shared" si="0"/>
        <v>1.278</v>
      </c>
      <c r="O34" s="16">
        <v>0.716</v>
      </c>
      <c r="P34" s="16">
        <v>0.38</v>
      </c>
      <c r="Q34" s="16">
        <v>0.182</v>
      </c>
      <c r="R34" s="16"/>
      <c r="S34" s="16">
        <v>0.202</v>
      </c>
      <c r="T34" s="16"/>
      <c r="U34" s="16">
        <f t="shared" si="1"/>
        <v>4.369999999999999</v>
      </c>
      <c r="V34" s="16">
        <f t="shared" si="2"/>
        <v>0.21849999999999997</v>
      </c>
      <c r="W34" s="17">
        <f t="shared" si="3"/>
        <v>0.9176999999999998</v>
      </c>
      <c r="X34" s="18">
        <f t="shared" si="4"/>
        <v>5.506199999999999</v>
      </c>
    </row>
    <row r="35" spans="1:24" s="15" customFormat="1" ht="15.75">
      <c r="A35" s="7">
        <v>22</v>
      </c>
      <c r="B35" s="5" t="s">
        <v>77</v>
      </c>
      <c r="C35" s="16">
        <v>1.583</v>
      </c>
      <c r="D35" s="16">
        <v>0.661</v>
      </c>
      <c r="E35" s="16"/>
      <c r="F35" s="19"/>
      <c r="G35" s="16">
        <f t="shared" si="5"/>
        <v>0.43200000000000005</v>
      </c>
      <c r="H35" s="16">
        <v>0.007</v>
      </c>
      <c r="I35" s="16">
        <v>0.096</v>
      </c>
      <c r="J35" s="16">
        <v>0.329</v>
      </c>
      <c r="K35" s="16"/>
      <c r="L35" s="16">
        <v>0.064</v>
      </c>
      <c r="M35" s="16">
        <v>0.416</v>
      </c>
      <c r="N35" s="20">
        <f t="shared" si="0"/>
        <v>1.042</v>
      </c>
      <c r="O35" s="16">
        <v>0.307</v>
      </c>
      <c r="P35" s="16">
        <v>0.545</v>
      </c>
      <c r="Q35" s="16">
        <v>0.19</v>
      </c>
      <c r="R35" s="16"/>
      <c r="S35" s="16">
        <v>0.135</v>
      </c>
      <c r="T35" s="16"/>
      <c r="U35" s="16">
        <f t="shared" si="1"/>
        <v>4.332999999999999</v>
      </c>
      <c r="V35" s="16">
        <f t="shared" si="2"/>
        <v>0.21664999999999998</v>
      </c>
      <c r="W35" s="17">
        <f t="shared" si="3"/>
        <v>0.9099299999999998</v>
      </c>
      <c r="X35" s="18">
        <f t="shared" si="4"/>
        <v>5.459579999999999</v>
      </c>
    </row>
    <row r="36" spans="1:24" s="15" customFormat="1" ht="15.75">
      <c r="A36" s="7">
        <f>A35+1</f>
        <v>23</v>
      </c>
      <c r="B36" s="5" t="s">
        <v>39</v>
      </c>
      <c r="C36" s="16">
        <v>0.96</v>
      </c>
      <c r="D36" s="16">
        <v>0.42</v>
      </c>
      <c r="E36" s="16"/>
      <c r="F36" s="19"/>
      <c r="G36" s="16">
        <f t="shared" si="5"/>
        <v>0.6579999999999999</v>
      </c>
      <c r="H36" s="16">
        <v>0.313</v>
      </c>
      <c r="I36" s="16">
        <v>0.056</v>
      </c>
      <c r="J36" s="16">
        <v>0.289</v>
      </c>
      <c r="K36" s="16"/>
      <c r="L36" s="16">
        <v>0.088</v>
      </c>
      <c r="M36" s="16">
        <v>0.773</v>
      </c>
      <c r="N36" s="20">
        <f t="shared" si="0"/>
        <v>0.901</v>
      </c>
      <c r="O36" s="16">
        <v>0.153</v>
      </c>
      <c r="P36" s="16">
        <v>0.284</v>
      </c>
      <c r="Q36" s="16">
        <v>0.464</v>
      </c>
      <c r="R36" s="16"/>
      <c r="S36" s="16">
        <v>0.232</v>
      </c>
      <c r="T36" s="16"/>
      <c r="U36" s="16">
        <f t="shared" si="1"/>
        <v>4.032</v>
      </c>
      <c r="V36" s="16">
        <f t="shared" si="2"/>
        <v>0.2016</v>
      </c>
      <c r="W36" s="17">
        <f t="shared" si="3"/>
        <v>0.84672</v>
      </c>
      <c r="X36" s="18">
        <f t="shared" si="4"/>
        <v>5.08032</v>
      </c>
    </row>
    <row r="37" spans="1:24" s="15" customFormat="1" ht="15.75">
      <c r="A37" s="7">
        <f>A36+1</f>
        <v>24</v>
      </c>
      <c r="B37" s="5" t="s">
        <v>110</v>
      </c>
      <c r="C37" s="16">
        <v>1.222</v>
      </c>
      <c r="D37" s="16">
        <v>0.583</v>
      </c>
      <c r="E37" s="16"/>
      <c r="F37" s="19"/>
      <c r="G37" s="16">
        <f t="shared" si="5"/>
        <v>0.513</v>
      </c>
      <c r="H37" s="16">
        <v>0.171</v>
      </c>
      <c r="I37" s="16">
        <v>0.091</v>
      </c>
      <c r="J37" s="16">
        <v>0.251</v>
      </c>
      <c r="K37" s="16"/>
      <c r="L37" s="16">
        <v>0.091</v>
      </c>
      <c r="M37" s="16">
        <v>0.515</v>
      </c>
      <c r="N37" s="20">
        <f t="shared" si="0"/>
        <v>1.7349999999999999</v>
      </c>
      <c r="O37" s="16">
        <v>0.585</v>
      </c>
      <c r="P37" s="16">
        <v>0.536</v>
      </c>
      <c r="Q37" s="16">
        <v>0.614</v>
      </c>
      <c r="R37" s="16"/>
      <c r="S37" s="16">
        <v>0.14</v>
      </c>
      <c r="T37" s="16"/>
      <c r="U37" s="16">
        <f t="shared" si="1"/>
        <v>4.799</v>
      </c>
      <c r="V37" s="16">
        <f t="shared" si="2"/>
        <v>0.23995000000000002</v>
      </c>
      <c r="W37" s="17">
        <f t="shared" si="3"/>
        <v>1.0077900000000002</v>
      </c>
      <c r="X37" s="18">
        <f t="shared" si="4"/>
        <v>6.046740000000001</v>
      </c>
    </row>
    <row r="38" spans="1:24" s="15" customFormat="1" ht="15.75">
      <c r="A38" s="7">
        <f>A37+1</f>
        <v>25</v>
      </c>
      <c r="B38" s="5" t="s">
        <v>103</v>
      </c>
      <c r="C38" s="16">
        <v>0.895</v>
      </c>
      <c r="D38" s="16">
        <v>0.62</v>
      </c>
      <c r="E38" s="16"/>
      <c r="F38" s="19"/>
      <c r="G38" s="16">
        <f t="shared" si="5"/>
        <v>0.815</v>
      </c>
      <c r="H38" s="16">
        <v>0.263</v>
      </c>
      <c r="I38" s="16">
        <v>0.091</v>
      </c>
      <c r="J38" s="16">
        <v>0.461</v>
      </c>
      <c r="K38" s="16"/>
      <c r="L38" s="16">
        <v>0.115</v>
      </c>
      <c r="M38" s="16">
        <v>0.471</v>
      </c>
      <c r="N38" s="20">
        <f t="shared" si="0"/>
        <v>1.59</v>
      </c>
      <c r="O38" s="16">
        <v>0.616</v>
      </c>
      <c r="P38" s="16">
        <v>0.412</v>
      </c>
      <c r="Q38" s="16">
        <v>0.562</v>
      </c>
      <c r="R38" s="16"/>
      <c r="S38" s="16">
        <v>0.152</v>
      </c>
      <c r="T38" s="16"/>
      <c r="U38" s="16">
        <f t="shared" si="1"/>
        <v>4.658</v>
      </c>
      <c r="V38" s="16">
        <f t="shared" si="2"/>
        <v>0.23290000000000002</v>
      </c>
      <c r="W38" s="17">
        <f t="shared" si="3"/>
        <v>0.97818</v>
      </c>
      <c r="X38" s="18">
        <f t="shared" si="4"/>
        <v>5.86908</v>
      </c>
    </row>
    <row r="39" spans="1:24" s="15" customFormat="1" ht="15.75">
      <c r="A39" s="7">
        <v>26</v>
      </c>
      <c r="B39" s="5" t="s">
        <v>104</v>
      </c>
      <c r="C39" s="16">
        <v>0.805</v>
      </c>
      <c r="D39" s="16">
        <v>0.608</v>
      </c>
      <c r="E39" s="16"/>
      <c r="F39" s="19"/>
      <c r="G39" s="16">
        <f t="shared" si="5"/>
        <v>0.736</v>
      </c>
      <c r="H39" s="16">
        <v>0.221</v>
      </c>
      <c r="I39" s="16">
        <v>0.083</v>
      </c>
      <c r="J39" s="16">
        <v>0.432</v>
      </c>
      <c r="K39" s="16"/>
      <c r="L39" s="16">
        <v>0.104</v>
      </c>
      <c r="M39" s="16">
        <v>0.413</v>
      </c>
      <c r="N39" s="20">
        <f t="shared" si="0"/>
        <v>1.551</v>
      </c>
      <c r="O39" s="16">
        <v>0.484</v>
      </c>
      <c r="P39" s="16">
        <v>0.49</v>
      </c>
      <c r="Q39" s="16">
        <v>0.577</v>
      </c>
      <c r="R39" s="16"/>
      <c r="S39" s="16">
        <v>0.137</v>
      </c>
      <c r="T39" s="16"/>
      <c r="U39" s="16">
        <f t="shared" si="1"/>
        <v>4.353999999999999</v>
      </c>
      <c r="V39" s="16">
        <f t="shared" si="2"/>
        <v>0.21769999999999998</v>
      </c>
      <c r="W39" s="17">
        <f t="shared" si="3"/>
        <v>0.9143399999999998</v>
      </c>
      <c r="X39" s="18">
        <f t="shared" si="4"/>
        <v>5.486039999999999</v>
      </c>
    </row>
    <row r="40" spans="1:24" s="15" customFormat="1" ht="15.75">
      <c r="A40" s="7">
        <v>27</v>
      </c>
      <c r="B40" s="5" t="s">
        <v>40</v>
      </c>
      <c r="C40" s="16">
        <v>1.511</v>
      </c>
      <c r="D40" s="16"/>
      <c r="E40" s="16"/>
      <c r="F40" s="19"/>
      <c r="G40" s="16">
        <f t="shared" si="5"/>
        <v>0.901</v>
      </c>
      <c r="H40" s="16">
        <v>0.25</v>
      </c>
      <c r="I40" s="16">
        <v>0.141</v>
      </c>
      <c r="J40" s="16">
        <v>0.51</v>
      </c>
      <c r="K40" s="16"/>
      <c r="L40" s="16">
        <v>0.083</v>
      </c>
      <c r="M40" s="16">
        <v>0.494</v>
      </c>
      <c r="N40" s="6">
        <f t="shared" si="0"/>
        <v>1.4060000000000001</v>
      </c>
      <c r="O40" s="16">
        <v>0.335</v>
      </c>
      <c r="P40" s="16">
        <v>0.556</v>
      </c>
      <c r="Q40" s="16">
        <v>0.515</v>
      </c>
      <c r="R40" s="16"/>
      <c r="S40" s="16">
        <v>0.011</v>
      </c>
      <c r="T40" s="16"/>
      <c r="U40" s="16">
        <f aca="true" t="shared" si="7" ref="U40:U67">C40+D40+E40+F40+G40+L40+M40+N40+S40+T40</f>
        <v>4.406</v>
      </c>
      <c r="V40" s="16">
        <f aca="true" t="shared" si="8" ref="V40:V67">U40*5%</f>
        <v>0.2203</v>
      </c>
      <c r="W40" s="17">
        <f aca="true" t="shared" si="9" ref="W40:W67">SUM(U40:V40)*20%</f>
        <v>0.92526</v>
      </c>
      <c r="X40" s="18">
        <f aca="true" t="shared" si="10" ref="X40:X67">U40+V40+W40</f>
        <v>5.551559999999999</v>
      </c>
    </row>
    <row r="41" spans="1:24" s="15" customFormat="1" ht="15.75">
      <c r="A41" s="7">
        <v>28</v>
      </c>
      <c r="B41" s="5" t="s">
        <v>41</v>
      </c>
      <c r="C41" s="16">
        <v>0.807</v>
      </c>
      <c r="D41" s="16"/>
      <c r="E41" s="16"/>
      <c r="F41" s="19"/>
      <c r="G41" s="16">
        <f t="shared" si="5"/>
        <v>0.45799999999999996</v>
      </c>
      <c r="H41" s="16">
        <v>0.304</v>
      </c>
      <c r="I41" s="16">
        <v>0.15</v>
      </c>
      <c r="J41" s="16">
        <v>0.004</v>
      </c>
      <c r="K41" s="16"/>
      <c r="L41" s="16">
        <v>0.088</v>
      </c>
      <c r="M41" s="16">
        <v>0.475</v>
      </c>
      <c r="N41" s="6">
        <f t="shared" si="0"/>
        <v>1.1920000000000002</v>
      </c>
      <c r="O41" s="16">
        <v>0.28</v>
      </c>
      <c r="P41" s="16">
        <v>0.453</v>
      </c>
      <c r="Q41" s="16">
        <v>0.459</v>
      </c>
      <c r="R41" s="16"/>
      <c r="S41" s="16">
        <v>0.025</v>
      </c>
      <c r="T41" s="16"/>
      <c r="U41" s="16">
        <f t="shared" si="7"/>
        <v>3.0450000000000004</v>
      </c>
      <c r="V41" s="16">
        <f t="shared" si="8"/>
        <v>0.15225000000000002</v>
      </c>
      <c r="W41" s="17">
        <f t="shared" si="9"/>
        <v>0.6394500000000001</v>
      </c>
      <c r="X41" s="18">
        <f t="shared" si="10"/>
        <v>3.8367000000000004</v>
      </c>
    </row>
    <row r="42" spans="1:24" s="15" customFormat="1" ht="15.75">
      <c r="A42" s="7">
        <f>A41+1</f>
        <v>29</v>
      </c>
      <c r="B42" s="5" t="s">
        <v>42</v>
      </c>
      <c r="C42" s="16">
        <v>1.01</v>
      </c>
      <c r="D42" s="16"/>
      <c r="E42" s="16"/>
      <c r="F42" s="19"/>
      <c r="G42" s="16">
        <f t="shared" si="5"/>
        <v>0.808</v>
      </c>
      <c r="H42" s="16">
        <v>0.339</v>
      </c>
      <c r="I42" s="16">
        <v>0.132</v>
      </c>
      <c r="J42" s="16">
        <v>0.337</v>
      </c>
      <c r="K42" s="16"/>
      <c r="L42" s="16">
        <v>0.07</v>
      </c>
      <c r="M42" s="16">
        <v>1.018</v>
      </c>
      <c r="N42" s="6">
        <f t="shared" si="0"/>
        <v>1.68</v>
      </c>
      <c r="O42" s="16">
        <v>0.033</v>
      </c>
      <c r="P42" s="16">
        <v>1.25</v>
      </c>
      <c r="Q42" s="16">
        <v>0.397</v>
      </c>
      <c r="R42" s="16"/>
      <c r="S42" s="16">
        <v>0.155</v>
      </c>
      <c r="T42" s="16"/>
      <c r="U42" s="16">
        <f t="shared" si="7"/>
        <v>4.7410000000000005</v>
      </c>
      <c r="V42" s="16">
        <f t="shared" si="8"/>
        <v>0.23705000000000004</v>
      </c>
      <c r="W42" s="17">
        <f t="shared" si="9"/>
        <v>0.9956100000000001</v>
      </c>
      <c r="X42" s="18">
        <f t="shared" si="10"/>
        <v>5.973660000000001</v>
      </c>
    </row>
    <row r="43" spans="1:24" s="15" customFormat="1" ht="15.75">
      <c r="A43" s="7">
        <v>30</v>
      </c>
      <c r="B43" s="5" t="s">
        <v>43</v>
      </c>
      <c r="C43" s="16">
        <v>0.229</v>
      </c>
      <c r="D43" s="16"/>
      <c r="E43" s="16"/>
      <c r="F43" s="19"/>
      <c r="G43" s="16"/>
      <c r="H43" s="16"/>
      <c r="I43" s="16"/>
      <c r="J43" s="16"/>
      <c r="K43" s="16"/>
      <c r="L43" s="16">
        <v>0.126</v>
      </c>
      <c r="M43" s="16">
        <v>0.81</v>
      </c>
      <c r="N43" s="6">
        <f t="shared" si="0"/>
        <v>0.309</v>
      </c>
      <c r="O43" s="16">
        <v>0.044</v>
      </c>
      <c r="P43" s="16"/>
      <c r="Q43" s="16">
        <v>0.265</v>
      </c>
      <c r="R43" s="16"/>
      <c r="S43" s="16">
        <v>0.173</v>
      </c>
      <c r="T43" s="16"/>
      <c r="U43" s="16">
        <f t="shared" si="7"/>
        <v>1.647</v>
      </c>
      <c r="V43" s="16">
        <f t="shared" si="8"/>
        <v>0.08235</v>
      </c>
      <c r="W43" s="17">
        <f t="shared" si="9"/>
        <v>0.34587</v>
      </c>
      <c r="X43" s="18">
        <f t="shared" si="10"/>
        <v>2.07522</v>
      </c>
    </row>
    <row r="44" spans="1:24" s="15" customFormat="1" ht="15.75">
      <c r="A44" s="7">
        <v>31</v>
      </c>
      <c r="B44" s="5" t="s">
        <v>44</v>
      </c>
      <c r="C44" s="16">
        <v>0.789</v>
      </c>
      <c r="D44" s="16"/>
      <c r="E44" s="16"/>
      <c r="F44" s="19"/>
      <c r="G44" s="16"/>
      <c r="H44" s="16"/>
      <c r="I44" s="16"/>
      <c r="J44" s="16"/>
      <c r="K44" s="16"/>
      <c r="L44" s="16">
        <v>0.035</v>
      </c>
      <c r="M44" s="16"/>
      <c r="N44" s="6"/>
      <c r="O44" s="16"/>
      <c r="P44" s="16"/>
      <c r="Q44" s="16"/>
      <c r="R44" s="16"/>
      <c r="S44" s="16"/>
      <c r="T44" s="16"/>
      <c r="U44" s="16">
        <f t="shared" si="7"/>
        <v>0.8240000000000001</v>
      </c>
      <c r="V44" s="16">
        <f t="shared" si="8"/>
        <v>0.04120000000000001</v>
      </c>
      <c r="W44" s="17">
        <f t="shared" si="9"/>
        <v>0.17304000000000003</v>
      </c>
      <c r="X44" s="18">
        <f t="shared" si="10"/>
        <v>1.03824</v>
      </c>
    </row>
    <row r="45" spans="1:24" s="15" customFormat="1" ht="15.75">
      <c r="A45" s="7">
        <v>32</v>
      </c>
      <c r="B45" s="5" t="s">
        <v>45</v>
      </c>
      <c r="C45" s="16">
        <v>0.598</v>
      </c>
      <c r="D45" s="16"/>
      <c r="E45" s="16"/>
      <c r="F45" s="19"/>
      <c r="G45" s="16"/>
      <c r="H45" s="16"/>
      <c r="I45" s="16"/>
      <c r="J45" s="16"/>
      <c r="K45" s="16"/>
      <c r="L45" s="16">
        <v>0.028</v>
      </c>
      <c r="M45" s="16"/>
      <c r="N45" s="6"/>
      <c r="O45" s="16"/>
      <c r="P45" s="16"/>
      <c r="Q45" s="16"/>
      <c r="R45" s="16"/>
      <c r="S45" s="16"/>
      <c r="T45" s="16"/>
      <c r="U45" s="16">
        <f t="shared" si="7"/>
        <v>0.626</v>
      </c>
      <c r="V45" s="16">
        <f t="shared" si="8"/>
        <v>0.0313</v>
      </c>
      <c r="W45" s="17">
        <f t="shared" si="9"/>
        <v>0.13146</v>
      </c>
      <c r="X45" s="18">
        <f t="shared" si="10"/>
        <v>0.78876</v>
      </c>
    </row>
    <row r="46" spans="1:24" s="15" customFormat="1" ht="15.75">
      <c r="A46" s="7">
        <v>33</v>
      </c>
      <c r="B46" s="5" t="s">
        <v>78</v>
      </c>
      <c r="C46" s="16">
        <v>1.53</v>
      </c>
      <c r="D46" s="16"/>
      <c r="E46" s="16"/>
      <c r="F46" s="19"/>
      <c r="G46" s="16"/>
      <c r="H46" s="16"/>
      <c r="I46" s="16"/>
      <c r="J46" s="16"/>
      <c r="K46" s="16"/>
      <c r="L46" s="16">
        <v>0.041</v>
      </c>
      <c r="M46" s="16"/>
      <c r="N46" s="6"/>
      <c r="O46" s="16"/>
      <c r="P46" s="16"/>
      <c r="Q46" s="16"/>
      <c r="R46" s="16"/>
      <c r="S46" s="16"/>
      <c r="T46" s="16"/>
      <c r="U46" s="16">
        <f t="shared" si="7"/>
        <v>1.571</v>
      </c>
      <c r="V46" s="16">
        <f t="shared" si="8"/>
        <v>0.07855000000000001</v>
      </c>
      <c r="W46" s="17">
        <f t="shared" si="9"/>
        <v>0.32991000000000004</v>
      </c>
      <c r="X46" s="18">
        <f t="shared" si="10"/>
        <v>1.97946</v>
      </c>
    </row>
    <row r="47" spans="1:24" s="15" customFormat="1" ht="15.75">
      <c r="A47" s="7">
        <v>34</v>
      </c>
      <c r="B47" s="5" t="s">
        <v>79</v>
      </c>
      <c r="C47" s="16"/>
      <c r="D47" s="16"/>
      <c r="E47" s="16"/>
      <c r="F47" s="19"/>
      <c r="G47" s="16"/>
      <c r="H47" s="16"/>
      <c r="I47" s="16"/>
      <c r="J47" s="16"/>
      <c r="K47" s="16"/>
      <c r="L47" s="16">
        <v>0.046</v>
      </c>
      <c r="M47" s="16">
        <v>0.55</v>
      </c>
      <c r="N47" s="6">
        <f t="shared" si="0"/>
        <v>0</v>
      </c>
      <c r="O47" s="16"/>
      <c r="P47" s="16"/>
      <c r="Q47" s="16"/>
      <c r="R47" s="16"/>
      <c r="S47" s="16"/>
      <c r="T47" s="16"/>
      <c r="U47" s="16">
        <f t="shared" si="7"/>
        <v>0.5960000000000001</v>
      </c>
      <c r="V47" s="16">
        <f t="shared" si="8"/>
        <v>0.029800000000000007</v>
      </c>
      <c r="W47" s="17">
        <f t="shared" si="9"/>
        <v>0.12516000000000002</v>
      </c>
      <c r="X47" s="18">
        <f t="shared" si="10"/>
        <v>0.7509600000000002</v>
      </c>
    </row>
    <row r="48" spans="1:24" s="15" customFormat="1" ht="15.75">
      <c r="A48" s="7">
        <v>35</v>
      </c>
      <c r="B48" s="5" t="s">
        <v>80</v>
      </c>
      <c r="C48" s="16">
        <v>1.638</v>
      </c>
      <c r="D48" s="16"/>
      <c r="E48" s="16"/>
      <c r="F48" s="19"/>
      <c r="G48" s="16">
        <f>H48+I48+J48</f>
        <v>0.455</v>
      </c>
      <c r="H48" s="16">
        <v>0.156</v>
      </c>
      <c r="I48" s="16">
        <v>0.116</v>
      </c>
      <c r="J48" s="16">
        <v>0.183</v>
      </c>
      <c r="K48" s="16"/>
      <c r="L48" s="16">
        <v>0.073</v>
      </c>
      <c r="M48" s="16">
        <v>0.414</v>
      </c>
      <c r="N48" s="6">
        <f t="shared" si="0"/>
        <v>1.35</v>
      </c>
      <c r="O48" s="16">
        <v>0.302</v>
      </c>
      <c r="P48" s="16">
        <v>0.518</v>
      </c>
      <c r="Q48" s="16">
        <v>0.53</v>
      </c>
      <c r="R48" s="16"/>
      <c r="S48" s="16">
        <v>0.087</v>
      </c>
      <c r="T48" s="16"/>
      <c r="U48" s="16">
        <f t="shared" si="7"/>
        <v>4.017</v>
      </c>
      <c r="V48" s="16">
        <f t="shared" si="8"/>
        <v>0.20085000000000003</v>
      </c>
      <c r="W48" s="17">
        <f t="shared" si="9"/>
        <v>0.8435700000000002</v>
      </c>
      <c r="X48" s="18">
        <f t="shared" si="10"/>
        <v>5.06142</v>
      </c>
    </row>
    <row r="49" spans="1:24" s="15" customFormat="1" ht="15.75">
      <c r="A49" s="7">
        <v>36</v>
      </c>
      <c r="B49" s="5" t="s">
        <v>46</v>
      </c>
      <c r="C49" s="16">
        <v>0.243</v>
      </c>
      <c r="D49" s="16"/>
      <c r="E49" s="16"/>
      <c r="F49" s="19"/>
      <c r="G49" s="16"/>
      <c r="H49" s="16"/>
      <c r="I49" s="16"/>
      <c r="J49" s="16"/>
      <c r="K49" s="16"/>
      <c r="L49" s="16">
        <v>0.026</v>
      </c>
      <c r="M49" s="16">
        <v>0.501</v>
      </c>
      <c r="N49" s="6">
        <f t="shared" si="0"/>
        <v>0</v>
      </c>
      <c r="O49" s="16"/>
      <c r="P49" s="16"/>
      <c r="Q49" s="16"/>
      <c r="R49" s="16"/>
      <c r="S49" s="16">
        <v>0.077</v>
      </c>
      <c r="T49" s="16"/>
      <c r="U49" s="16">
        <f t="shared" si="7"/>
        <v>0.847</v>
      </c>
      <c r="V49" s="16">
        <f t="shared" si="8"/>
        <v>0.04235</v>
      </c>
      <c r="W49" s="17">
        <f t="shared" si="9"/>
        <v>0.17787</v>
      </c>
      <c r="X49" s="18">
        <f t="shared" si="10"/>
        <v>1.06722</v>
      </c>
    </row>
    <row r="50" spans="1:24" s="15" customFormat="1" ht="15.75">
      <c r="A50" s="7">
        <v>37</v>
      </c>
      <c r="B50" s="5" t="s">
        <v>47</v>
      </c>
      <c r="C50" s="16">
        <v>0.411</v>
      </c>
      <c r="D50" s="16"/>
      <c r="E50" s="16"/>
      <c r="F50" s="19"/>
      <c r="G50" s="16"/>
      <c r="H50" s="16"/>
      <c r="I50" s="16"/>
      <c r="J50" s="16"/>
      <c r="K50" s="16"/>
      <c r="L50" s="16">
        <v>0.046</v>
      </c>
      <c r="M50" s="16">
        <v>0.593</v>
      </c>
      <c r="N50" s="6">
        <f t="shared" si="0"/>
        <v>0</v>
      </c>
      <c r="O50" s="16"/>
      <c r="P50" s="16"/>
      <c r="Q50" s="16"/>
      <c r="R50" s="16"/>
      <c r="S50" s="16"/>
      <c r="T50" s="16"/>
      <c r="U50" s="16">
        <f t="shared" si="7"/>
        <v>1.0499999999999998</v>
      </c>
      <c r="V50" s="16">
        <f t="shared" si="8"/>
        <v>0.05249999999999999</v>
      </c>
      <c r="W50" s="17">
        <f t="shared" si="9"/>
        <v>0.22049999999999997</v>
      </c>
      <c r="X50" s="18">
        <f t="shared" si="10"/>
        <v>1.3229999999999997</v>
      </c>
    </row>
    <row r="51" spans="1:24" s="15" customFormat="1" ht="15.75">
      <c r="A51" s="7">
        <v>38</v>
      </c>
      <c r="B51" s="5" t="s">
        <v>48</v>
      </c>
      <c r="C51" s="16">
        <v>0.008</v>
      </c>
      <c r="D51" s="16"/>
      <c r="E51" s="16"/>
      <c r="F51" s="19"/>
      <c r="G51" s="16"/>
      <c r="H51" s="16"/>
      <c r="I51" s="16"/>
      <c r="J51" s="16"/>
      <c r="K51" s="16"/>
      <c r="L51" s="16">
        <v>0.015</v>
      </c>
      <c r="M51" s="16"/>
      <c r="N51" s="6">
        <f t="shared" si="0"/>
        <v>0</v>
      </c>
      <c r="O51" s="16"/>
      <c r="P51" s="16"/>
      <c r="Q51" s="16"/>
      <c r="R51" s="16"/>
      <c r="S51" s="16"/>
      <c r="T51" s="16"/>
      <c r="U51" s="16">
        <f t="shared" si="7"/>
        <v>0.023</v>
      </c>
      <c r="V51" s="16">
        <f t="shared" si="8"/>
        <v>0.00115</v>
      </c>
      <c r="W51" s="17">
        <f t="shared" si="9"/>
        <v>0.00483</v>
      </c>
      <c r="X51" s="18">
        <f t="shared" si="10"/>
        <v>0.02898</v>
      </c>
    </row>
    <row r="52" spans="1:24" s="15" customFormat="1" ht="15.75">
      <c r="A52" s="7">
        <v>39</v>
      </c>
      <c r="B52" s="5" t="s">
        <v>49</v>
      </c>
      <c r="C52" s="16">
        <v>0.763</v>
      </c>
      <c r="D52" s="16"/>
      <c r="E52" s="16"/>
      <c r="F52" s="19"/>
      <c r="G52" s="16"/>
      <c r="H52" s="16"/>
      <c r="I52" s="16"/>
      <c r="J52" s="16"/>
      <c r="K52" s="16"/>
      <c r="L52" s="16">
        <v>0.092</v>
      </c>
      <c r="M52" s="16">
        <v>1.051</v>
      </c>
      <c r="N52" s="6">
        <f t="shared" si="0"/>
        <v>1.3239999999999998</v>
      </c>
      <c r="O52" s="16">
        <v>0.041</v>
      </c>
      <c r="P52" s="16">
        <v>1.073</v>
      </c>
      <c r="Q52" s="16">
        <v>0.21</v>
      </c>
      <c r="R52" s="16"/>
      <c r="S52" s="16"/>
      <c r="T52" s="16"/>
      <c r="U52" s="16">
        <f t="shared" si="7"/>
        <v>3.2299999999999995</v>
      </c>
      <c r="V52" s="16">
        <f t="shared" si="8"/>
        <v>0.16149999999999998</v>
      </c>
      <c r="W52" s="17">
        <f t="shared" si="9"/>
        <v>0.6783</v>
      </c>
      <c r="X52" s="18">
        <f t="shared" si="10"/>
        <v>4.0698</v>
      </c>
    </row>
    <row r="53" spans="1:24" s="15" customFormat="1" ht="15.75">
      <c r="A53" s="7">
        <f aca="true" t="shared" si="11" ref="A53:A64">A52+1</f>
        <v>40</v>
      </c>
      <c r="B53" s="5" t="s">
        <v>50</v>
      </c>
      <c r="C53" s="16">
        <v>0.616</v>
      </c>
      <c r="D53" s="16"/>
      <c r="E53" s="16"/>
      <c r="F53" s="19"/>
      <c r="G53" s="16">
        <f>H53+I53+J53</f>
        <v>0.625</v>
      </c>
      <c r="H53" s="16">
        <v>0.268</v>
      </c>
      <c r="I53" s="16">
        <v>0.144</v>
      </c>
      <c r="J53" s="16">
        <v>0.213</v>
      </c>
      <c r="K53" s="16"/>
      <c r="L53" s="16">
        <v>0.07</v>
      </c>
      <c r="M53" s="16">
        <v>0.749</v>
      </c>
      <c r="N53" s="6">
        <f t="shared" si="0"/>
        <v>0.9470000000000001</v>
      </c>
      <c r="O53" s="16">
        <v>0.038</v>
      </c>
      <c r="P53" s="16">
        <v>0.759</v>
      </c>
      <c r="Q53" s="16">
        <v>0.15</v>
      </c>
      <c r="R53" s="16"/>
      <c r="S53" s="16">
        <v>0.124</v>
      </c>
      <c r="T53" s="16"/>
      <c r="U53" s="16">
        <f t="shared" si="7"/>
        <v>3.1310000000000002</v>
      </c>
      <c r="V53" s="16">
        <f t="shared" si="8"/>
        <v>0.15655000000000002</v>
      </c>
      <c r="W53" s="17">
        <f t="shared" si="9"/>
        <v>0.6575100000000001</v>
      </c>
      <c r="X53" s="18">
        <f t="shared" si="10"/>
        <v>3.9450600000000007</v>
      </c>
    </row>
    <row r="54" spans="1:24" s="15" customFormat="1" ht="15.75">
      <c r="A54" s="7">
        <f>A53+1</f>
        <v>41</v>
      </c>
      <c r="B54" s="5" t="s">
        <v>106</v>
      </c>
      <c r="C54" s="16">
        <v>0.959</v>
      </c>
      <c r="D54" s="16"/>
      <c r="E54" s="16"/>
      <c r="F54" s="19"/>
      <c r="G54" s="16">
        <f>H54+I54+J54</f>
        <v>0.502</v>
      </c>
      <c r="H54" s="16">
        <v>0.144</v>
      </c>
      <c r="I54" s="16">
        <v>0.107</v>
      </c>
      <c r="J54" s="16">
        <v>0.251</v>
      </c>
      <c r="K54" s="16"/>
      <c r="L54" s="16">
        <v>0.078</v>
      </c>
      <c r="M54" s="16">
        <v>0.462</v>
      </c>
      <c r="N54" s="6">
        <f t="shared" si="0"/>
        <v>1.1760000000000002</v>
      </c>
      <c r="O54" s="16">
        <v>0.283</v>
      </c>
      <c r="P54" s="16">
        <v>0.39</v>
      </c>
      <c r="Q54" s="16">
        <v>0.503</v>
      </c>
      <c r="R54" s="16"/>
      <c r="S54" s="16">
        <v>0.158</v>
      </c>
      <c r="T54" s="16"/>
      <c r="U54" s="16">
        <f t="shared" si="7"/>
        <v>3.335</v>
      </c>
      <c r="V54" s="16">
        <f t="shared" si="8"/>
        <v>0.16675</v>
      </c>
      <c r="W54" s="17">
        <f t="shared" si="9"/>
        <v>0.70035</v>
      </c>
      <c r="X54" s="18">
        <f t="shared" si="10"/>
        <v>4.2021</v>
      </c>
    </row>
    <row r="55" spans="1:24" s="15" customFormat="1" ht="15.75">
      <c r="A55" s="7">
        <f t="shared" si="11"/>
        <v>42</v>
      </c>
      <c r="B55" s="5" t="s">
        <v>109</v>
      </c>
      <c r="C55" s="16">
        <v>0.535</v>
      </c>
      <c r="D55" s="16"/>
      <c r="E55" s="16"/>
      <c r="F55" s="19"/>
      <c r="G55" s="16"/>
      <c r="H55" s="16"/>
      <c r="I55" s="16"/>
      <c r="J55" s="16"/>
      <c r="K55" s="16"/>
      <c r="L55" s="16">
        <v>0.024</v>
      </c>
      <c r="M55" s="16">
        <v>0.175</v>
      </c>
      <c r="N55" s="6">
        <f t="shared" si="0"/>
        <v>0.5489999999999999</v>
      </c>
      <c r="O55" s="16">
        <v>0.186</v>
      </c>
      <c r="P55" s="16"/>
      <c r="Q55" s="16">
        <v>0.363</v>
      </c>
      <c r="R55" s="16"/>
      <c r="S55" s="16">
        <v>0.005</v>
      </c>
      <c r="T55" s="16"/>
      <c r="U55" s="16">
        <f t="shared" si="7"/>
        <v>1.2879999999999998</v>
      </c>
      <c r="V55" s="16">
        <f t="shared" si="8"/>
        <v>0.0644</v>
      </c>
      <c r="W55" s="17">
        <f t="shared" si="9"/>
        <v>0.27048</v>
      </c>
      <c r="X55" s="18">
        <f t="shared" si="10"/>
        <v>1.6228799999999999</v>
      </c>
    </row>
    <row r="56" spans="1:24" s="15" customFormat="1" ht="15.75">
      <c r="A56" s="7">
        <f t="shared" si="11"/>
        <v>43</v>
      </c>
      <c r="B56" s="5" t="s">
        <v>51</v>
      </c>
      <c r="C56" s="16">
        <v>0.775</v>
      </c>
      <c r="D56" s="16"/>
      <c r="E56" s="16"/>
      <c r="F56" s="19"/>
      <c r="G56" s="16"/>
      <c r="H56" s="16"/>
      <c r="I56" s="16"/>
      <c r="J56" s="16"/>
      <c r="K56" s="16"/>
      <c r="L56" s="16">
        <v>0.128</v>
      </c>
      <c r="M56" s="16"/>
      <c r="N56" s="6"/>
      <c r="O56" s="16"/>
      <c r="P56" s="16"/>
      <c r="Q56" s="16"/>
      <c r="R56" s="16"/>
      <c r="S56" s="16"/>
      <c r="T56" s="16"/>
      <c r="U56" s="16">
        <f t="shared" si="7"/>
        <v>0.903</v>
      </c>
      <c r="V56" s="16">
        <f t="shared" si="8"/>
        <v>0.04515</v>
      </c>
      <c r="W56" s="17">
        <f t="shared" si="9"/>
        <v>0.18963000000000002</v>
      </c>
      <c r="X56" s="18">
        <f t="shared" si="10"/>
        <v>1.13778</v>
      </c>
    </row>
    <row r="57" spans="1:24" s="15" customFormat="1" ht="15.75">
      <c r="A57" s="7">
        <f>A56+1</f>
        <v>44</v>
      </c>
      <c r="B57" s="5" t="s">
        <v>52</v>
      </c>
      <c r="C57" s="16">
        <v>0.205</v>
      </c>
      <c r="D57" s="16"/>
      <c r="E57" s="16"/>
      <c r="F57" s="19"/>
      <c r="G57" s="16"/>
      <c r="H57" s="16"/>
      <c r="I57" s="16"/>
      <c r="J57" s="16"/>
      <c r="K57" s="16"/>
      <c r="L57" s="16">
        <v>0.044</v>
      </c>
      <c r="M57" s="16"/>
      <c r="N57" s="16"/>
      <c r="O57" s="16"/>
      <c r="P57" s="16"/>
      <c r="Q57" s="16"/>
      <c r="R57" s="16"/>
      <c r="S57" s="16"/>
      <c r="T57" s="16"/>
      <c r="U57" s="16">
        <f t="shared" si="7"/>
        <v>0.249</v>
      </c>
      <c r="V57" s="16">
        <f t="shared" si="8"/>
        <v>0.012450000000000001</v>
      </c>
      <c r="W57" s="17">
        <f t="shared" si="9"/>
        <v>0.05229</v>
      </c>
      <c r="X57" s="18">
        <f t="shared" si="10"/>
        <v>0.31374</v>
      </c>
    </row>
    <row r="58" spans="1:24" s="15" customFormat="1" ht="15.75">
      <c r="A58" s="7">
        <f t="shared" si="11"/>
        <v>45</v>
      </c>
      <c r="B58" s="5" t="s">
        <v>53</v>
      </c>
      <c r="C58" s="16">
        <v>1.113</v>
      </c>
      <c r="D58" s="16"/>
      <c r="E58" s="16"/>
      <c r="F58" s="19"/>
      <c r="G58" s="16"/>
      <c r="H58" s="16"/>
      <c r="I58" s="16"/>
      <c r="J58" s="16"/>
      <c r="K58" s="16"/>
      <c r="L58" s="16">
        <v>0.079</v>
      </c>
      <c r="M58" s="16"/>
      <c r="N58" s="16"/>
      <c r="O58" s="16"/>
      <c r="P58" s="16"/>
      <c r="Q58" s="16"/>
      <c r="R58" s="16"/>
      <c r="S58" s="16"/>
      <c r="T58" s="16"/>
      <c r="U58" s="16">
        <f t="shared" si="7"/>
        <v>1.192</v>
      </c>
      <c r="V58" s="16">
        <f t="shared" si="8"/>
        <v>0.0596</v>
      </c>
      <c r="W58" s="17">
        <f t="shared" si="9"/>
        <v>0.25032000000000004</v>
      </c>
      <c r="X58" s="18">
        <f t="shared" si="10"/>
        <v>1.5019200000000001</v>
      </c>
    </row>
    <row r="59" spans="1:24" s="15" customFormat="1" ht="15.75">
      <c r="A59" s="7">
        <f t="shared" si="11"/>
        <v>46</v>
      </c>
      <c r="B59" s="5" t="s">
        <v>54</v>
      </c>
      <c r="C59" s="16">
        <v>0.737</v>
      </c>
      <c r="D59" s="16"/>
      <c r="E59" s="16"/>
      <c r="F59" s="19"/>
      <c r="G59" s="16"/>
      <c r="H59" s="16"/>
      <c r="I59" s="16"/>
      <c r="J59" s="16"/>
      <c r="K59" s="16"/>
      <c r="L59" s="16">
        <v>0.064</v>
      </c>
      <c r="M59" s="16"/>
      <c r="N59" s="16"/>
      <c r="O59" s="16"/>
      <c r="P59" s="16"/>
      <c r="Q59" s="16"/>
      <c r="R59" s="16"/>
      <c r="S59" s="16"/>
      <c r="T59" s="16"/>
      <c r="U59" s="16">
        <f t="shared" si="7"/>
        <v>0.8009999999999999</v>
      </c>
      <c r="V59" s="16">
        <f t="shared" si="8"/>
        <v>0.04005</v>
      </c>
      <c r="W59" s="17">
        <f t="shared" si="9"/>
        <v>0.16821</v>
      </c>
      <c r="X59" s="18">
        <f t="shared" si="10"/>
        <v>1.00926</v>
      </c>
    </row>
    <row r="60" spans="1:24" s="15" customFormat="1" ht="15.75">
      <c r="A60" s="7">
        <f t="shared" si="11"/>
        <v>47</v>
      </c>
      <c r="B60" s="5" t="s">
        <v>55</v>
      </c>
      <c r="C60" s="16">
        <v>0.534</v>
      </c>
      <c r="D60" s="16"/>
      <c r="E60" s="16"/>
      <c r="F60" s="19"/>
      <c r="G60" s="16"/>
      <c r="H60" s="16"/>
      <c r="I60" s="16"/>
      <c r="J60" s="16"/>
      <c r="K60" s="16"/>
      <c r="L60" s="16">
        <v>0.067</v>
      </c>
      <c r="M60" s="16"/>
      <c r="N60" s="16"/>
      <c r="O60" s="16"/>
      <c r="P60" s="16"/>
      <c r="Q60" s="16"/>
      <c r="R60" s="16"/>
      <c r="S60" s="16"/>
      <c r="T60" s="16"/>
      <c r="U60" s="16">
        <f t="shared" si="7"/>
        <v>0.601</v>
      </c>
      <c r="V60" s="16">
        <f t="shared" si="8"/>
        <v>0.03005</v>
      </c>
      <c r="W60" s="17">
        <f t="shared" si="9"/>
        <v>0.12621000000000002</v>
      </c>
      <c r="X60" s="18">
        <f t="shared" si="10"/>
        <v>0.75726</v>
      </c>
    </row>
    <row r="61" spans="1:24" s="15" customFormat="1" ht="15.75">
      <c r="A61" s="7">
        <f t="shared" si="11"/>
        <v>48</v>
      </c>
      <c r="B61" s="5" t="s">
        <v>56</v>
      </c>
      <c r="C61" s="16">
        <v>0.36</v>
      </c>
      <c r="D61" s="16"/>
      <c r="E61" s="16"/>
      <c r="F61" s="19"/>
      <c r="G61" s="16"/>
      <c r="H61" s="16"/>
      <c r="I61" s="16"/>
      <c r="J61" s="16"/>
      <c r="K61" s="16"/>
      <c r="L61" s="16">
        <v>0.06</v>
      </c>
      <c r="M61" s="16"/>
      <c r="N61" s="16"/>
      <c r="O61" s="16"/>
      <c r="P61" s="16"/>
      <c r="Q61" s="16"/>
      <c r="R61" s="16"/>
      <c r="S61" s="16"/>
      <c r="T61" s="16"/>
      <c r="U61" s="16">
        <f t="shared" si="7"/>
        <v>0.42</v>
      </c>
      <c r="V61" s="16">
        <f t="shared" si="8"/>
        <v>0.021</v>
      </c>
      <c r="W61" s="17">
        <f t="shared" si="9"/>
        <v>0.0882</v>
      </c>
      <c r="X61" s="18">
        <f t="shared" si="10"/>
        <v>0.5292</v>
      </c>
    </row>
    <row r="62" spans="1:24" s="15" customFormat="1" ht="15.75">
      <c r="A62" s="7">
        <f t="shared" si="11"/>
        <v>49</v>
      </c>
      <c r="B62" s="5" t="s">
        <v>57</v>
      </c>
      <c r="C62" s="16">
        <v>1.268</v>
      </c>
      <c r="D62" s="16"/>
      <c r="E62" s="16"/>
      <c r="F62" s="19"/>
      <c r="G62" s="16"/>
      <c r="H62" s="16"/>
      <c r="I62" s="16"/>
      <c r="J62" s="16"/>
      <c r="K62" s="16"/>
      <c r="L62" s="16">
        <v>0.137</v>
      </c>
      <c r="M62" s="16"/>
      <c r="N62" s="16"/>
      <c r="O62" s="16"/>
      <c r="P62" s="16"/>
      <c r="Q62" s="16"/>
      <c r="R62" s="16"/>
      <c r="S62" s="16"/>
      <c r="T62" s="16"/>
      <c r="U62" s="16">
        <f t="shared" si="7"/>
        <v>1.405</v>
      </c>
      <c r="V62" s="16">
        <f t="shared" si="8"/>
        <v>0.07025</v>
      </c>
      <c r="W62" s="17">
        <f t="shared" si="9"/>
        <v>0.29505</v>
      </c>
      <c r="X62" s="18">
        <f t="shared" si="10"/>
        <v>1.7703</v>
      </c>
    </row>
    <row r="63" spans="1:24" s="15" customFormat="1" ht="15.75">
      <c r="A63" s="7">
        <f t="shared" si="11"/>
        <v>50</v>
      </c>
      <c r="B63" s="5" t="s">
        <v>81</v>
      </c>
      <c r="C63" s="16">
        <v>0.626</v>
      </c>
      <c r="D63" s="16"/>
      <c r="E63" s="16"/>
      <c r="F63" s="19"/>
      <c r="G63" s="16"/>
      <c r="H63" s="16"/>
      <c r="I63" s="16"/>
      <c r="J63" s="16"/>
      <c r="K63" s="16"/>
      <c r="L63" s="16">
        <v>0.041</v>
      </c>
      <c r="M63" s="16"/>
      <c r="N63" s="16"/>
      <c r="O63" s="16"/>
      <c r="P63" s="16"/>
      <c r="Q63" s="16"/>
      <c r="R63" s="16"/>
      <c r="S63" s="16"/>
      <c r="T63" s="16"/>
      <c r="U63" s="16">
        <f t="shared" si="7"/>
        <v>0.667</v>
      </c>
      <c r="V63" s="16">
        <f t="shared" si="8"/>
        <v>0.033350000000000005</v>
      </c>
      <c r="W63" s="17">
        <f t="shared" si="9"/>
        <v>0.14007</v>
      </c>
      <c r="X63" s="18">
        <f t="shared" si="10"/>
        <v>0.8404200000000001</v>
      </c>
    </row>
    <row r="64" spans="1:24" s="15" customFormat="1" ht="15.75">
      <c r="A64" s="7">
        <f t="shared" si="11"/>
        <v>51</v>
      </c>
      <c r="B64" s="5" t="s">
        <v>82</v>
      </c>
      <c r="C64" s="16">
        <v>0.296</v>
      </c>
      <c r="D64" s="16"/>
      <c r="E64" s="16"/>
      <c r="F64" s="19"/>
      <c r="G64" s="16"/>
      <c r="H64" s="16"/>
      <c r="I64" s="16"/>
      <c r="J64" s="16"/>
      <c r="K64" s="16"/>
      <c r="L64" s="16">
        <v>0.051</v>
      </c>
      <c r="M64" s="16"/>
      <c r="N64" s="16"/>
      <c r="O64" s="16"/>
      <c r="P64" s="16"/>
      <c r="Q64" s="16"/>
      <c r="R64" s="16"/>
      <c r="S64" s="16"/>
      <c r="T64" s="16"/>
      <c r="U64" s="16">
        <f t="shared" si="7"/>
        <v>0.347</v>
      </c>
      <c r="V64" s="16">
        <f t="shared" si="8"/>
        <v>0.01735</v>
      </c>
      <c r="W64" s="17">
        <f t="shared" si="9"/>
        <v>0.07286999999999999</v>
      </c>
      <c r="X64" s="18">
        <f t="shared" si="10"/>
        <v>0.43721999999999994</v>
      </c>
    </row>
    <row r="65" spans="1:24" s="15" customFormat="1" ht="15.75">
      <c r="A65" s="7">
        <v>52</v>
      </c>
      <c r="B65" s="5" t="s">
        <v>102</v>
      </c>
      <c r="C65" s="16">
        <v>0.264</v>
      </c>
      <c r="D65" s="16"/>
      <c r="E65" s="16"/>
      <c r="F65" s="19"/>
      <c r="G65" s="16"/>
      <c r="H65" s="16"/>
      <c r="I65" s="16"/>
      <c r="J65" s="16"/>
      <c r="K65" s="16"/>
      <c r="L65" s="16">
        <v>0.133</v>
      </c>
      <c r="M65" s="16"/>
      <c r="N65" s="16"/>
      <c r="O65" s="16"/>
      <c r="P65" s="16"/>
      <c r="Q65" s="16"/>
      <c r="R65" s="16"/>
      <c r="S65" s="16"/>
      <c r="T65" s="16"/>
      <c r="U65" s="16">
        <f t="shared" si="7"/>
        <v>0.397</v>
      </c>
      <c r="V65" s="16">
        <f t="shared" si="8"/>
        <v>0.019850000000000003</v>
      </c>
      <c r="W65" s="17">
        <f t="shared" si="9"/>
        <v>0.08337</v>
      </c>
      <c r="X65" s="18">
        <f t="shared" si="10"/>
        <v>0.50022</v>
      </c>
    </row>
    <row r="66" spans="1:24" s="15" customFormat="1" ht="15.75">
      <c r="A66" s="7">
        <v>53</v>
      </c>
      <c r="B66" s="5" t="s">
        <v>58</v>
      </c>
      <c r="C66" s="16">
        <v>0.061</v>
      </c>
      <c r="D66" s="16"/>
      <c r="E66" s="16"/>
      <c r="F66" s="19"/>
      <c r="G66" s="16"/>
      <c r="H66" s="16"/>
      <c r="I66" s="16"/>
      <c r="J66" s="16"/>
      <c r="K66" s="16"/>
      <c r="L66" s="16">
        <v>0.044</v>
      </c>
      <c r="M66" s="16"/>
      <c r="N66" s="16"/>
      <c r="O66" s="16"/>
      <c r="P66" s="16"/>
      <c r="Q66" s="16"/>
      <c r="R66" s="16"/>
      <c r="S66" s="16"/>
      <c r="T66" s="16"/>
      <c r="U66" s="16">
        <f t="shared" si="7"/>
        <v>0.105</v>
      </c>
      <c r="V66" s="16">
        <f t="shared" si="8"/>
        <v>0.00525</v>
      </c>
      <c r="W66" s="17">
        <f t="shared" si="9"/>
        <v>0.02205</v>
      </c>
      <c r="X66" s="18">
        <f t="shared" si="10"/>
        <v>0.1323</v>
      </c>
    </row>
    <row r="67" spans="1:24" s="15" customFormat="1" ht="15.75">
      <c r="A67" s="7">
        <v>54</v>
      </c>
      <c r="B67" s="5" t="s">
        <v>107</v>
      </c>
      <c r="C67" s="16">
        <v>0.074</v>
      </c>
      <c r="D67" s="16"/>
      <c r="E67" s="16"/>
      <c r="F67" s="19"/>
      <c r="G67" s="16"/>
      <c r="H67" s="16"/>
      <c r="I67" s="16"/>
      <c r="J67" s="16"/>
      <c r="K67" s="16"/>
      <c r="L67" s="16">
        <v>0.035</v>
      </c>
      <c r="M67" s="16"/>
      <c r="N67" s="16"/>
      <c r="O67" s="16"/>
      <c r="P67" s="16"/>
      <c r="Q67" s="16"/>
      <c r="R67" s="16"/>
      <c r="S67" s="16"/>
      <c r="T67" s="16"/>
      <c r="U67" s="16">
        <f t="shared" si="7"/>
        <v>0.109</v>
      </c>
      <c r="V67" s="16">
        <f t="shared" si="8"/>
        <v>0.00545</v>
      </c>
      <c r="W67" s="17">
        <f t="shared" si="9"/>
        <v>0.02289</v>
      </c>
      <c r="X67" s="18">
        <f t="shared" si="10"/>
        <v>0.13734</v>
      </c>
    </row>
    <row r="68" spans="1:24" s="15" customFormat="1" ht="21.75" customHeight="1">
      <c r="A68" s="31" t="s">
        <v>59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3"/>
    </row>
    <row r="69" spans="1:24" s="15" customFormat="1" ht="15" customHeight="1">
      <c r="A69" s="7">
        <v>55</v>
      </c>
      <c r="B69" s="8" t="s">
        <v>60</v>
      </c>
      <c r="C69" s="16">
        <v>0.087</v>
      </c>
      <c r="D69" s="16"/>
      <c r="E69" s="16"/>
      <c r="F69" s="19"/>
      <c r="G69" s="16"/>
      <c r="H69" s="16"/>
      <c r="I69" s="16"/>
      <c r="J69" s="16"/>
      <c r="K69" s="16"/>
      <c r="L69" s="16">
        <v>0.064</v>
      </c>
      <c r="M69" s="16"/>
      <c r="N69" s="16"/>
      <c r="O69" s="16"/>
      <c r="P69" s="16"/>
      <c r="Q69" s="16"/>
      <c r="R69" s="16"/>
      <c r="S69" s="16"/>
      <c r="T69" s="16"/>
      <c r="U69" s="16">
        <f aca="true" t="shared" si="12" ref="U69:U89">C69+D69+E69+F69+G69+L69+M69+N69+S69+T69</f>
        <v>0.151</v>
      </c>
      <c r="V69" s="16">
        <f aca="true" t="shared" si="13" ref="V69:V89">U69*5%</f>
        <v>0.00755</v>
      </c>
      <c r="W69" s="17">
        <f aca="true" t="shared" si="14" ref="W69:W89">SUM(U69:V69)*20%</f>
        <v>0.03171</v>
      </c>
      <c r="X69" s="18">
        <f aca="true" t="shared" si="15" ref="X69:X88">U69+V69+W69</f>
        <v>0.19025999999999998</v>
      </c>
    </row>
    <row r="70" spans="1:24" s="15" customFormat="1" ht="15.75">
      <c r="A70" s="7">
        <v>56</v>
      </c>
      <c r="B70" s="5" t="s">
        <v>61</v>
      </c>
      <c r="C70" s="16">
        <v>0.399</v>
      </c>
      <c r="D70" s="16"/>
      <c r="E70" s="16"/>
      <c r="F70" s="19"/>
      <c r="G70" s="16"/>
      <c r="H70" s="16"/>
      <c r="I70" s="16"/>
      <c r="J70" s="16"/>
      <c r="K70" s="16"/>
      <c r="L70" s="16">
        <v>0.098</v>
      </c>
      <c r="M70" s="16"/>
      <c r="N70" s="16"/>
      <c r="O70" s="16"/>
      <c r="P70" s="16"/>
      <c r="Q70" s="16"/>
      <c r="R70" s="16"/>
      <c r="S70" s="16"/>
      <c r="T70" s="16"/>
      <c r="U70" s="16">
        <f t="shared" si="12"/>
        <v>0.497</v>
      </c>
      <c r="V70" s="16">
        <f t="shared" si="13"/>
        <v>0.02485</v>
      </c>
      <c r="W70" s="17">
        <f t="shared" si="14"/>
        <v>0.10437000000000002</v>
      </c>
      <c r="X70" s="18">
        <f t="shared" si="15"/>
        <v>0.62622</v>
      </c>
    </row>
    <row r="71" spans="1:24" s="15" customFormat="1" ht="15.75">
      <c r="A71" s="7">
        <f aca="true" t="shared" si="16" ref="A71:A88">A70+1</f>
        <v>57</v>
      </c>
      <c r="B71" s="5" t="s">
        <v>62</v>
      </c>
      <c r="C71" s="16">
        <v>0.701</v>
      </c>
      <c r="D71" s="16"/>
      <c r="E71" s="16"/>
      <c r="F71" s="19"/>
      <c r="G71" s="16"/>
      <c r="H71" s="16"/>
      <c r="I71" s="16"/>
      <c r="J71" s="16"/>
      <c r="K71" s="16"/>
      <c r="L71" s="16">
        <v>0.095</v>
      </c>
      <c r="M71" s="16"/>
      <c r="N71" s="16"/>
      <c r="O71" s="16"/>
      <c r="P71" s="16"/>
      <c r="Q71" s="16"/>
      <c r="R71" s="16"/>
      <c r="S71" s="16"/>
      <c r="T71" s="16"/>
      <c r="U71" s="16">
        <f t="shared" si="12"/>
        <v>0.7959999999999999</v>
      </c>
      <c r="V71" s="16">
        <f t="shared" si="13"/>
        <v>0.0398</v>
      </c>
      <c r="W71" s="17">
        <f t="shared" si="14"/>
        <v>0.16715999999999998</v>
      </c>
      <c r="X71" s="18">
        <f t="shared" si="15"/>
        <v>1.0029599999999999</v>
      </c>
    </row>
    <row r="72" spans="1:24" s="15" customFormat="1" ht="15.75">
      <c r="A72" s="7">
        <f t="shared" si="16"/>
        <v>58</v>
      </c>
      <c r="B72" s="8" t="s">
        <v>63</v>
      </c>
      <c r="C72" s="16">
        <v>1.902</v>
      </c>
      <c r="D72" s="16"/>
      <c r="E72" s="16"/>
      <c r="F72" s="19"/>
      <c r="G72" s="16"/>
      <c r="H72" s="16"/>
      <c r="I72" s="16"/>
      <c r="J72" s="16"/>
      <c r="K72" s="16"/>
      <c r="L72" s="16">
        <v>0.113</v>
      </c>
      <c r="M72" s="16"/>
      <c r="N72" s="16"/>
      <c r="O72" s="16"/>
      <c r="P72" s="16"/>
      <c r="Q72" s="16"/>
      <c r="R72" s="16"/>
      <c r="S72" s="16"/>
      <c r="T72" s="16"/>
      <c r="U72" s="16">
        <f t="shared" si="12"/>
        <v>2.015</v>
      </c>
      <c r="V72" s="16">
        <f t="shared" si="13"/>
        <v>0.10075</v>
      </c>
      <c r="W72" s="17">
        <f t="shared" si="14"/>
        <v>0.4231500000000001</v>
      </c>
      <c r="X72" s="18">
        <f t="shared" si="15"/>
        <v>2.5389000000000004</v>
      </c>
    </row>
    <row r="73" spans="1:24" s="15" customFormat="1" ht="15.75">
      <c r="A73" s="7">
        <f t="shared" si="16"/>
        <v>59</v>
      </c>
      <c r="B73" s="5" t="s">
        <v>64</v>
      </c>
      <c r="C73" s="16">
        <v>0.745</v>
      </c>
      <c r="D73" s="16"/>
      <c r="E73" s="16"/>
      <c r="F73" s="19"/>
      <c r="G73" s="16"/>
      <c r="H73" s="16"/>
      <c r="I73" s="16"/>
      <c r="J73" s="16"/>
      <c r="K73" s="16"/>
      <c r="L73" s="16">
        <v>0.112</v>
      </c>
      <c r="M73" s="16"/>
      <c r="N73" s="16"/>
      <c r="O73" s="16"/>
      <c r="P73" s="16"/>
      <c r="Q73" s="16"/>
      <c r="R73" s="16"/>
      <c r="S73" s="16"/>
      <c r="T73" s="16"/>
      <c r="U73" s="16">
        <f t="shared" si="12"/>
        <v>0.857</v>
      </c>
      <c r="V73" s="16">
        <f t="shared" si="13"/>
        <v>0.04285</v>
      </c>
      <c r="W73" s="17">
        <f t="shared" si="14"/>
        <v>0.17997000000000002</v>
      </c>
      <c r="X73" s="18">
        <f t="shared" si="15"/>
        <v>1.07982</v>
      </c>
    </row>
    <row r="74" spans="1:24" s="15" customFormat="1" ht="15.75">
      <c r="A74" s="7">
        <v>60</v>
      </c>
      <c r="B74" s="9" t="s">
        <v>65</v>
      </c>
      <c r="C74" s="16">
        <v>0.053</v>
      </c>
      <c r="D74" s="16"/>
      <c r="E74" s="16"/>
      <c r="F74" s="19"/>
      <c r="G74" s="16"/>
      <c r="H74" s="16"/>
      <c r="I74" s="16"/>
      <c r="J74" s="16"/>
      <c r="K74" s="16"/>
      <c r="L74" s="16">
        <v>0.076</v>
      </c>
      <c r="M74" s="16"/>
      <c r="N74" s="16"/>
      <c r="O74" s="16"/>
      <c r="P74" s="16"/>
      <c r="Q74" s="16"/>
      <c r="R74" s="16"/>
      <c r="S74" s="16"/>
      <c r="T74" s="16"/>
      <c r="U74" s="16">
        <f t="shared" si="12"/>
        <v>0.129</v>
      </c>
      <c r="V74" s="16">
        <f t="shared" si="13"/>
        <v>0.006450000000000001</v>
      </c>
      <c r="W74" s="17">
        <f t="shared" si="14"/>
        <v>0.027090000000000003</v>
      </c>
      <c r="X74" s="18">
        <f t="shared" si="15"/>
        <v>0.16254000000000002</v>
      </c>
    </row>
    <row r="75" spans="1:24" s="15" customFormat="1" ht="15.75">
      <c r="A75" s="7">
        <v>61</v>
      </c>
      <c r="B75" s="5" t="s">
        <v>105</v>
      </c>
      <c r="C75" s="16">
        <v>0.139</v>
      </c>
      <c r="D75" s="16"/>
      <c r="E75" s="16"/>
      <c r="F75" s="19"/>
      <c r="G75" s="16"/>
      <c r="H75" s="16"/>
      <c r="I75" s="16"/>
      <c r="J75" s="16"/>
      <c r="K75" s="16"/>
      <c r="L75" s="16">
        <v>0.133</v>
      </c>
      <c r="M75" s="16"/>
      <c r="N75" s="16"/>
      <c r="O75" s="16"/>
      <c r="P75" s="16"/>
      <c r="Q75" s="16"/>
      <c r="R75" s="16"/>
      <c r="S75" s="16"/>
      <c r="T75" s="16"/>
      <c r="U75" s="16">
        <f t="shared" si="12"/>
        <v>0.272</v>
      </c>
      <c r="V75" s="16">
        <f t="shared" si="13"/>
        <v>0.013600000000000001</v>
      </c>
      <c r="W75" s="17">
        <f t="shared" si="14"/>
        <v>0.057120000000000004</v>
      </c>
      <c r="X75" s="18">
        <f t="shared" si="15"/>
        <v>0.34272</v>
      </c>
    </row>
    <row r="76" spans="1:24" s="15" customFormat="1" ht="15.75">
      <c r="A76" s="7">
        <v>62</v>
      </c>
      <c r="B76" s="9" t="s">
        <v>66</v>
      </c>
      <c r="C76" s="16">
        <v>1.019</v>
      </c>
      <c r="D76" s="16"/>
      <c r="E76" s="16"/>
      <c r="F76" s="19"/>
      <c r="G76" s="16"/>
      <c r="H76" s="16"/>
      <c r="I76" s="16"/>
      <c r="J76" s="16"/>
      <c r="K76" s="16"/>
      <c r="L76" s="16">
        <v>0.092</v>
      </c>
      <c r="M76" s="16"/>
      <c r="N76" s="16"/>
      <c r="O76" s="16"/>
      <c r="P76" s="16"/>
      <c r="Q76" s="16"/>
      <c r="R76" s="16"/>
      <c r="S76" s="16"/>
      <c r="T76" s="16"/>
      <c r="U76" s="16">
        <f t="shared" si="12"/>
        <v>1.111</v>
      </c>
      <c r="V76" s="16">
        <f t="shared" si="13"/>
        <v>0.05555</v>
      </c>
      <c r="W76" s="17">
        <f t="shared" si="14"/>
        <v>0.23331000000000002</v>
      </c>
      <c r="X76" s="18">
        <f t="shared" si="15"/>
        <v>1.3998599999999999</v>
      </c>
    </row>
    <row r="77" spans="1:24" s="15" customFormat="1" ht="15.75">
      <c r="A77" s="7">
        <v>63</v>
      </c>
      <c r="B77" s="9" t="s">
        <v>67</v>
      </c>
      <c r="C77" s="16">
        <v>0.061</v>
      </c>
      <c r="D77" s="16"/>
      <c r="E77" s="16"/>
      <c r="F77" s="19"/>
      <c r="G77" s="16"/>
      <c r="H77" s="16"/>
      <c r="I77" s="16"/>
      <c r="J77" s="16"/>
      <c r="K77" s="16"/>
      <c r="L77" s="16">
        <v>0.087</v>
      </c>
      <c r="M77" s="16"/>
      <c r="N77" s="16"/>
      <c r="O77" s="16"/>
      <c r="P77" s="16"/>
      <c r="Q77" s="16"/>
      <c r="R77" s="16"/>
      <c r="S77" s="16"/>
      <c r="T77" s="16"/>
      <c r="U77" s="16">
        <f t="shared" si="12"/>
        <v>0.148</v>
      </c>
      <c r="V77" s="16">
        <f t="shared" si="13"/>
        <v>0.0074</v>
      </c>
      <c r="W77" s="17">
        <f t="shared" si="14"/>
        <v>0.031079999999999997</v>
      </c>
      <c r="X77" s="18">
        <f t="shared" si="15"/>
        <v>0.18647999999999998</v>
      </c>
    </row>
    <row r="78" spans="1:24" s="15" customFormat="1" ht="15.75">
      <c r="A78" s="7">
        <f t="shared" si="16"/>
        <v>64</v>
      </c>
      <c r="B78" s="9" t="s">
        <v>68</v>
      </c>
      <c r="C78" s="16">
        <v>2.109</v>
      </c>
      <c r="D78" s="16"/>
      <c r="E78" s="16"/>
      <c r="F78" s="19"/>
      <c r="G78" s="16"/>
      <c r="H78" s="16"/>
      <c r="I78" s="16"/>
      <c r="J78" s="16"/>
      <c r="K78" s="16"/>
      <c r="L78" s="16">
        <v>0.055</v>
      </c>
      <c r="M78" s="16"/>
      <c r="N78" s="16"/>
      <c r="O78" s="16"/>
      <c r="P78" s="16"/>
      <c r="Q78" s="16"/>
      <c r="R78" s="16"/>
      <c r="S78" s="16"/>
      <c r="T78" s="16"/>
      <c r="U78" s="16">
        <f t="shared" si="12"/>
        <v>2.164</v>
      </c>
      <c r="V78" s="16">
        <f t="shared" si="13"/>
        <v>0.10820000000000002</v>
      </c>
      <c r="W78" s="17">
        <f t="shared" si="14"/>
        <v>0.45444000000000007</v>
      </c>
      <c r="X78" s="18">
        <f t="shared" si="15"/>
        <v>2.72664</v>
      </c>
    </row>
    <row r="79" spans="1:24" s="15" customFormat="1" ht="15.75">
      <c r="A79" s="7">
        <f t="shared" si="16"/>
        <v>65</v>
      </c>
      <c r="B79" s="9" t="s">
        <v>83</v>
      </c>
      <c r="C79" s="16">
        <v>0.679</v>
      </c>
      <c r="D79" s="16"/>
      <c r="E79" s="16"/>
      <c r="F79" s="19"/>
      <c r="G79" s="16"/>
      <c r="H79" s="16"/>
      <c r="I79" s="16"/>
      <c r="J79" s="16"/>
      <c r="K79" s="16"/>
      <c r="L79" s="16">
        <v>0.067</v>
      </c>
      <c r="M79" s="16"/>
      <c r="N79" s="16"/>
      <c r="O79" s="16"/>
      <c r="P79" s="16"/>
      <c r="Q79" s="16"/>
      <c r="R79" s="16"/>
      <c r="S79" s="16"/>
      <c r="T79" s="16"/>
      <c r="U79" s="16">
        <f t="shared" si="12"/>
        <v>0.746</v>
      </c>
      <c r="V79" s="16">
        <f t="shared" si="13"/>
        <v>0.0373</v>
      </c>
      <c r="W79" s="17">
        <f t="shared" si="14"/>
        <v>0.15666000000000002</v>
      </c>
      <c r="X79" s="18">
        <f t="shared" si="15"/>
        <v>0.93996</v>
      </c>
    </row>
    <row r="80" spans="1:24" s="15" customFormat="1" ht="15.75">
      <c r="A80" s="7">
        <f t="shared" si="16"/>
        <v>66</v>
      </c>
      <c r="B80" s="9" t="s">
        <v>69</v>
      </c>
      <c r="C80" s="16">
        <v>2.13</v>
      </c>
      <c r="D80" s="16"/>
      <c r="E80" s="16"/>
      <c r="F80" s="19"/>
      <c r="G80" s="16"/>
      <c r="H80" s="16"/>
      <c r="I80" s="16"/>
      <c r="J80" s="16"/>
      <c r="K80" s="16"/>
      <c r="L80" s="16">
        <v>0.053</v>
      </c>
      <c r="M80" s="16"/>
      <c r="N80" s="16"/>
      <c r="O80" s="16"/>
      <c r="P80" s="16"/>
      <c r="Q80" s="16"/>
      <c r="R80" s="16"/>
      <c r="S80" s="16"/>
      <c r="T80" s="16"/>
      <c r="U80" s="16">
        <f t="shared" si="12"/>
        <v>2.183</v>
      </c>
      <c r="V80" s="16">
        <f t="shared" si="13"/>
        <v>0.10915</v>
      </c>
      <c r="W80" s="17">
        <f t="shared" si="14"/>
        <v>0.45843</v>
      </c>
      <c r="X80" s="18">
        <f t="shared" si="15"/>
        <v>2.75058</v>
      </c>
    </row>
    <row r="81" spans="1:24" s="15" customFormat="1" ht="15.75">
      <c r="A81" s="7">
        <f t="shared" si="16"/>
        <v>67</v>
      </c>
      <c r="B81" s="9" t="s">
        <v>70</v>
      </c>
      <c r="C81" s="16">
        <v>0.956</v>
      </c>
      <c r="D81" s="16"/>
      <c r="E81" s="16"/>
      <c r="F81" s="19"/>
      <c r="G81" s="16"/>
      <c r="H81" s="16"/>
      <c r="I81" s="16"/>
      <c r="J81" s="16"/>
      <c r="K81" s="16"/>
      <c r="L81" s="16">
        <v>0.072</v>
      </c>
      <c r="M81" s="16"/>
      <c r="N81" s="16"/>
      <c r="O81" s="16"/>
      <c r="P81" s="16"/>
      <c r="Q81" s="16"/>
      <c r="R81" s="16"/>
      <c r="S81" s="16"/>
      <c r="T81" s="16"/>
      <c r="U81" s="16">
        <f t="shared" si="12"/>
        <v>1.028</v>
      </c>
      <c r="V81" s="16">
        <f t="shared" si="13"/>
        <v>0.0514</v>
      </c>
      <c r="W81" s="17">
        <f t="shared" si="14"/>
        <v>0.21588000000000004</v>
      </c>
      <c r="X81" s="18">
        <f t="shared" si="15"/>
        <v>1.2952800000000002</v>
      </c>
    </row>
    <row r="82" spans="1:24" s="15" customFormat="1" ht="15.75">
      <c r="A82" s="7">
        <f t="shared" si="16"/>
        <v>68</v>
      </c>
      <c r="B82" s="9" t="s">
        <v>71</v>
      </c>
      <c r="C82" s="16">
        <v>1.05</v>
      </c>
      <c r="D82" s="16"/>
      <c r="E82" s="16"/>
      <c r="F82" s="19"/>
      <c r="G82" s="16"/>
      <c r="H82" s="16"/>
      <c r="I82" s="16"/>
      <c r="J82" s="16"/>
      <c r="K82" s="16"/>
      <c r="L82" s="16">
        <v>0.049</v>
      </c>
      <c r="M82" s="16"/>
      <c r="N82" s="16"/>
      <c r="O82" s="16"/>
      <c r="P82" s="16"/>
      <c r="Q82" s="16"/>
      <c r="R82" s="16"/>
      <c r="S82" s="16"/>
      <c r="T82" s="16"/>
      <c r="U82" s="16">
        <f t="shared" si="12"/>
        <v>1.099</v>
      </c>
      <c r="V82" s="16">
        <f t="shared" si="13"/>
        <v>0.05495</v>
      </c>
      <c r="W82" s="17">
        <f t="shared" si="14"/>
        <v>0.23079000000000002</v>
      </c>
      <c r="X82" s="18">
        <f t="shared" si="15"/>
        <v>1.38474</v>
      </c>
    </row>
    <row r="83" spans="1:24" s="15" customFormat="1" ht="15.75">
      <c r="A83" s="7">
        <f t="shared" si="16"/>
        <v>69</v>
      </c>
      <c r="B83" s="9" t="s">
        <v>72</v>
      </c>
      <c r="C83" s="16">
        <v>0.028</v>
      </c>
      <c r="D83" s="16"/>
      <c r="E83" s="16"/>
      <c r="F83" s="19"/>
      <c r="G83" s="16"/>
      <c r="H83" s="16"/>
      <c r="I83" s="16"/>
      <c r="J83" s="16"/>
      <c r="K83" s="16"/>
      <c r="L83" s="16">
        <v>0.02</v>
      </c>
      <c r="M83" s="16"/>
      <c r="N83" s="16"/>
      <c r="O83" s="16"/>
      <c r="P83" s="16"/>
      <c r="Q83" s="16"/>
      <c r="R83" s="16"/>
      <c r="S83" s="16"/>
      <c r="T83" s="16"/>
      <c r="U83" s="16">
        <f t="shared" si="12"/>
        <v>0.048</v>
      </c>
      <c r="V83" s="16">
        <f t="shared" si="13"/>
        <v>0.0024000000000000002</v>
      </c>
      <c r="W83" s="17">
        <f t="shared" si="14"/>
        <v>0.01008</v>
      </c>
      <c r="X83" s="18">
        <f t="shared" si="15"/>
        <v>0.06048</v>
      </c>
    </row>
    <row r="84" spans="1:24" s="15" customFormat="1" ht="15.75">
      <c r="A84" s="7">
        <f>A83+1</f>
        <v>70</v>
      </c>
      <c r="B84" s="9" t="s">
        <v>73</v>
      </c>
      <c r="C84" s="16">
        <v>0.962</v>
      </c>
      <c r="D84" s="16"/>
      <c r="E84" s="16"/>
      <c r="F84" s="19"/>
      <c r="G84" s="16"/>
      <c r="H84" s="16"/>
      <c r="I84" s="16"/>
      <c r="J84" s="16"/>
      <c r="K84" s="16"/>
      <c r="L84" s="16">
        <v>0.068</v>
      </c>
      <c r="M84" s="16"/>
      <c r="N84" s="16"/>
      <c r="O84" s="16"/>
      <c r="P84" s="16"/>
      <c r="Q84" s="16"/>
      <c r="R84" s="16"/>
      <c r="S84" s="16"/>
      <c r="T84" s="16"/>
      <c r="U84" s="16">
        <f t="shared" si="12"/>
        <v>1.03</v>
      </c>
      <c r="V84" s="16">
        <f t="shared" si="13"/>
        <v>0.051500000000000004</v>
      </c>
      <c r="W84" s="17">
        <f t="shared" si="14"/>
        <v>0.21630000000000005</v>
      </c>
      <c r="X84" s="18">
        <f t="shared" si="15"/>
        <v>1.2978</v>
      </c>
    </row>
    <row r="85" spans="1:24" s="15" customFormat="1" ht="15.75">
      <c r="A85" s="7">
        <f t="shared" si="16"/>
        <v>71</v>
      </c>
      <c r="B85" s="9" t="s">
        <v>108</v>
      </c>
      <c r="C85" s="16"/>
      <c r="D85" s="16"/>
      <c r="E85" s="16"/>
      <c r="F85" s="19"/>
      <c r="G85" s="16"/>
      <c r="H85" s="16"/>
      <c r="I85" s="16"/>
      <c r="J85" s="16"/>
      <c r="K85" s="16"/>
      <c r="L85" s="16">
        <v>0.046</v>
      </c>
      <c r="M85" s="16"/>
      <c r="N85" s="16"/>
      <c r="O85" s="16"/>
      <c r="P85" s="16"/>
      <c r="Q85" s="16"/>
      <c r="R85" s="16"/>
      <c r="S85" s="16"/>
      <c r="T85" s="16"/>
      <c r="U85" s="16">
        <f t="shared" si="12"/>
        <v>0.046</v>
      </c>
      <c r="V85" s="16">
        <f t="shared" si="13"/>
        <v>0.0023</v>
      </c>
      <c r="W85" s="17">
        <f t="shared" si="14"/>
        <v>0.00966</v>
      </c>
      <c r="X85" s="18">
        <f t="shared" si="15"/>
        <v>0.05796</v>
      </c>
    </row>
    <row r="86" spans="1:24" s="15" customFormat="1" ht="15.75">
      <c r="A86" s="7">
        <f t="shared" si="16"/>
        <v>72</v>
      </c>
      <c r="B86" s="9" t="s">
        <v>84</v>
      </c>
      <c r="C86" s="16">
        <v>0.596</v>
      </c>
      <c r="D86" s="16"/>
      <c r="E86" s="16"/>
      <c r="F86" s="19"/>
      <c r="G86" s="16"/>
      <c r="H86" s="16"/>
      <c r="I86" s="16"/>
      <c r="J86" s="16"/>
      <c r="K86" s="16"/>
      <c r="L86" s="16">
        <v>0.09</v>
      </c>
      <c r="M86" s="16"/>
      <c r="N86" s="16"/>
      <c r="O86" s="16"/>
      <c r="P86" s="16"/>
      <c r="Q86" s="16"/>
      <c r="R86" s="16"/>
      <c r="S86" s="16"/>
      <c r="T86" s="16"/>
      <c r="U86" s="16">
        <f t="shared" si="12"/>
        <v>0.6859999999999999</v>
      </c>
      <c r="V86" s="16">
        <f t="shared" si="13"/>
        <v>0.0343</v>
      </c>
      <c r="W86" s="17">
        <f t="shared" si="14"/>
        <v>0.14406</v>
      </c>
      <c r="X86" s="18">
        <f t="shared" si="15"/>
        <v>0.8643599999999999</v>
      </c>
    </row>
    <row r="87" spans="1:24" s="15" customFormat="1" ht="15.75">
      <c r="A87" s="7">
        <f t="shared" si="16"/>
        <v>73</v>
      </c>
      <c r="B87" s="9" t="s">
        <v>85</v>
      </c>
      <c r="C87" s="16">
        <v>0.558</v>
      </c>
      <c r="D87" s="16"/>
      <c r="E87" s="16"/>
      <c r="F87" s="19"/>
      <c r="G87" s="16"/>
      <c r="H87" s="16"/>
      <c r="I87" s="16"/>
      <c r="J87" s="16"/>
      <c r="K87" s="16"/>
      <c r="L87" s="16">
        <v>0.07</v>
      </c>
      <c r="M87" s="16"/>
      <c r="N87" s="16"/>
      <c r="O87" s="16"/>
      <c r="P87" s="16"/>
      <c r="Q87" s="16"/>
      <c r="R87" s="16"/>
      <c r="S87" s="16"/>
      <c r="T87" s="16"/>
      <c r="U87" s="16">
        <f t="shared" si="12"/>
        <v>0.6280000000000001</v>
      </c>
      <c r="V87" s="16">
        <f t="shared" si="13"/>
        <v>0.031400000000000004</v>
      </c>
      <c r="W87" s="17">
        <f t="shared" si="14"/>
        <v>0.13188000000000002</v>
      </c>
      <c r="X87" s="18">
        <f t="shared" si="15"/>
        <v>0.7912800000000001</v>
      </c>
    </row>
    <row r="88" spans="1:24" s="15" customFormat="1" ht="15.75">
      <c r="A88" s="7">
        <f t="shared" si="16"/>
        <v>74</v>
      </c>
      <c r="B88" s="9" t="s">
        <v>86</v>
      </c>
      <c r="C88" s="16">
        <v>0.332</v>
      </c>
      <c r="D88" s="16"/>
      <c r="E88" s="16"/>
      <c r="F88" s="19"/>
      <c r="G88" s="16"/>
      <c r="H88" s="16"/>
      <c r="I88" s="16"/>
      <c r="J88" s="16"/>
      <c r="K88" s="16"/>
      <c r="L88" s="16">
        <v>0.029</v>
      </c>
      <c r="M88" s="16"/>
      <c r="N88" s="16"/>
      <c r="O88" s="16"/>
      <c r="P88" s="16"/>
      <c r="Q88" s="16"/>
      <c r="R88" s="16"/>
      <c r="S88" s="16"/>
      <c r="T88" s="16"/>
      <c r="U88" s="16">
        <f t="shared" si="12"/>
        <v>0.36100000000000004</v>
      </c>
      <c r="V88" s="16">
        <f t="shared" si="13"/>
        <v>0.018050000000000004</v>
      </c>
      <c r="W88" s="17">
        <f t="shared" si="14"/>
        <v>0.07581000000000002</v>
      </c>
      <c r="X88" s="18">
        <f t="shared" si="15"/>
        <v>0.45486000000000004</v>
      </c>
    </row>
    <row r="89" spans="1:24" s="15" customFormat="1" ht="15.75">
      <c r="A89" s="7">
        <f>A88+1</f>
        <v>75</v>
      </c>
      <c r="B89" s="9" t="s">
        <v>87</v>
      </c>
      <c r="C89" s="16">
        <v>0.695</v>
      </c>
      <c r="D89" s="16"/>
      <c r="E89" s="16"/>
      <c r="F89" s="19"/>
      <c r="G89" s="16"/>
      <c r="H89" s="16"/>
      <c r="I89" s="16"/>
      <c r="J89" s="16"/>
      <c r="K89" s="16"/>
      <c r="L89" s="16">
        <v>0.075</v>
      </c>
      <c r="M89" s="16"/>
      <c r="N89" s="16"/>
      <c r="O89" s="16"/>
      <c r="P89" s="16"/>
      <c r="Q89" s="16"/>
      <c r="R89" s="16"/>
      <c r="S89" s="16"/>
      <c r="T89" s="16"/>
      <c r="U89" s="16">
        <f t="shared" si="12"/>
        <v>0.7699999999999999</v>
      </c>
      <c r="V89" s="16">
        <f t="shared" si="13"/>
        <v>0.0385</v>
      </c>
      <c r="W89" s="17">
        <f t="shared" si="14"/>
        <v>0.16169999999999998</v>
      </c>
      <c r="X89" s="18">
        <f>U89+V89+W89</f>
        <v>0.9701999999999998</v>
      </c>
    </row>
    <row r="90" spans="3:24" s="10" customFormat="1" ht="15.75">
      <c r="C90" s="11"/>
      <c r="D90" s="12"/>
      <c r="E90" s="11"/>
      <c r="F90" s="11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3"/>
    </row>
    <row r="91" spans="1:44" s="27" customFormat="1" ht="20.25">
      <c r="A91" s="22"/>
      <c r="B91" s="23" t="s">
        <v>97</v>
      </c>
      <c r="C91" s="22"/>
      <c r="D91" s="22"/>
      <c r="E91" s="22"/>
      <c r="F91" s="22"/>
      <c r="G91" s="24"/>
      <c r="H91" s="22"/>
      <c r="I91" s="22"/>
      <c r="J91" s="22"/>
      <c r="K91" s="22"/>
      <c r="L91" s="22"/>
      <c r="M91" s="22"/>
      <c r="N91" s="22"/>
      <c r="O91" s="24"/>
      <c r="P91" s="22"/>
      <c r="Q91" s="22"/>
      <c r="R91" s="22"/>
      <c r="S91" s="22"/>
      <c r="T91" s="22"/>
      <c r="U91" s="22"/>
      <c r="V91" s="24"/>
      <c r="W91" s="22"/>
      <c r="X91" s="22"/>
      <c r="Y91" s="25"/>
      <c r="Z91" s="26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</row>
    <row r="92" spans="1:44" s="27" customFormat="1" ht="20.25">
      <c r="A92" s="22"/>
      <c r="B92" s="23"/>
      <c r="C92" s="22"/>
      <c r="D92" s="22"/>
      <c r="E92" s="22"/>
      <c r="F92" s="22"/>
      <c r="G92" s="24"/>
      <c r="H92" s="22"/>
      <c r="I92" s="22"/>
      <c r="J92" s="22"/>
      <c r="K92" s="22"/>
      <c r="L92" s="22"/>
      <c r="M92" s="22"/>
      <c r="N92" s="22"/>
      <c r="O92" s="24"/>
      <c r="P92" s="22"/>
      <c r="Q92" s="22"/>
      <c r="R92" s="22"/>
      <c r="S92" s="22"/>
      <c r="T92" s="22"/>
      <c r="U92" s="22"/>
      <c r="V92" s="24"/>
      <c r="W92" s="22"/>
      <c r="X92" s="22"/>
      <c r="Y92" s="25"/>
      <c r="Z92" s="26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</row>
    <row r="93" spans="1:44" s="27" customFormat="1" ht="20.25">
      <c r="A93" s="22"/>
      <c r="B93" s="23" t="s">
        <v>98</v>
      </c>
      <c r="C93" s="22"/>
      <c r="D93" s="22"/>
      <c r="E93" s="22"/>
      <c r="F93" s="22"/>
      <c r="G93" s="24"/>
      <c r="H93" s="22"/>
      <c r="I93" s="22"/>
      <c r="J93" s="22"/>
      <c r="K93" s="22"/>
      <c r="L93" s="22"/>
      <c r="M93" s="22"/>
      <c r="N93" s="22"/>
      <c r="O93" s="24"/>
      <c r="P93" s="22"/>
      <c r="Q93" s="22"/>
      <c r="R93" s="22"/>
      <c r="S93" s="22"/>
      <c r="T93" s="22"/>
      <c r="U93" s="22"/>
      <c r="V93" s="24"/>
      <c r="W93" s="22"/>
      <c r="X93" s="22"/>
      <c r="Y93" s="25"/>
      <c r="Z93" s="26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</row>
    <row r="94" s="14" customFormat="1" ht="15.75"/>
    <row r="95" s="14" customFormat="1" ht="15.75"/>
    <row r="96" s="14" customFormat="1" ht="15.75"/>
    <row r="97" s="14" customFormat="1" ht="15.75"/>
    <row r="98" s="14" customFormat="1" ht="15.75"/>
    <row r="99" s="14" customFormat="1" ht="15.75"/>
    <row r="100" s="14" customFormat="1" ht="15.75"/>
    <row r="101" s="14" customFormat="1" ht="15.75"/>
    <row r="102" s="14" customFormat="1" ht="15.75"/>
    <row r="103" s="14" customFormat="1" ht="15.75"/>
    <row r="104" s="14" customFormat="1" ht="15.75"/>
    <row r="105" s="14" customFormat="1" ht="15.75"/>
    <row r="106" s="14" customFormat="1" ht="15.75"/>
    <row r="107" s="14" customFormat="1" ht="15.75"/>
    <row r="108" s="14" customFormat="1" ht="15.75"/>
    <row r="109" s="14" customFormat="1" ht="15.75"/>
    <row r="110" s="14" customFormat="1" ht="15.75"/>
    <row r="111" s="14" customFormat="1" ht="15.75"/>
    <row r="112" s="14" customFormat="1" ht="15.75"/>
    <row r="113" s="14" customFormat="1" ht="15.75"/>
    <row r="114" s="14" customFormat="1" ht="15.75"/>
    <row r="115" s="14" customFormat="1" ht="15.75"/>
    <row r="116" s="14" customFormat="1" ht="15.75"/>
    <row r="117" s="14" customFormat="1" ht="15.75"/>
    <row r="118" s="14" customFormat="1" ht="15.75"/>
    <row r="119" s="14" customFormat="1" ht="15.75"/>
    <row r="120" s="14" customFormat="1" ht="15.75"/>
    <row r="121" s="14" customFormat="1" ht="15.75"/>
    <row r="122" s="14" customFormat="1" ht="15.75"/>
    <row r="123" s="14" customFormat="1" ht="15.75"/>
    <row r="124" s="14" customFormat="1" ht="15.75"/>
    <row r="125" s="14" customFormat="1" ht="15.75"/>
    <row r="126" s="14" customFormat="1" ht="15.75"/>
    <row r="127" s="14" customFormat="1" ht="15.75"/>
    <row r="128" s="14" customFormat="1" ht="15.75"/>
    <row r="129" s="14" customFormat="1" ht="15.75"/>
    <row r="130" s="14" customFormat="1" ht="15.75"/>
    <row r="131" s="14" customFormat="1" ht="15.75"/>
    <row r="132" s="14" customFormat="1" ht="15.75"/>
    <row r="133" s="14" customFormat="1" ht="15.75"/>
    <row r="134" s="14" customFormat="1" ht="15.75"/>
    <row r="135" s="14" customFormat="1" ht="15.75"/>
    <row r="136" s="14" customFormat="1" ht="15.75"/>
    <row r="137" s="14" customFormat="1" ht="15.75"/>
    <row r="138" s="14" customFormat="1" ht="15.75"/>
    <row r="139" s="14" customFormat="1" ht="15.75"/>
    <row r="140" s="14" customFormat="1" ht="15.75"/>
    <row r="141" s="14" customFormat="1" ht="15.75"/>
    <row r="142" s="14" customFormat="1" ht="15.75"/>
    <row r="143" s="14" customFormat="1" ht="15.75"/>
    <row r="144" s="14" customFormat="1" ht="15.75"/>
    <row r="145" s="14" customFormat="1" ht="15.75"/>
    <row r="146" s="14" customFormat="1" ht="15.75"/>
    <row r="147" s="14" customFormat="1" ht="15.75"/>
    <row r="148" s="14" customFormat="1" ht="15.75"/>
    <row r="149" s="14" customFormat="1" ht="15.75"/>
    <row r="150" s="14" customFormat="1" ht="15.75"/>
    <row r="151" s="14" customFormat="1" ht="15.75"/>
    <row r="152" s="14" customFormat="1" ht="15.75"/>
    <row r="153" s="14" customFormat="1" ht="15.75"/>
    <row r="154" s="14" customFormat="1" ht="15.75"/>
    <row r="155" s="14" customFormat="1" ht="15.75"/>
    <row r="156" s="14" customFormat="1" ht="15.75"/>
    <row r="157" s="14" customFormat="1" ht="15.75"/>
    <row r="158" s="14" customFormat="1" ht="15.75"/>
    <row r="159" s="14" customFormat="1" ht="15.75"/>
    <row r="160" s="14" customFormat="1" ht="15.75"/>
    <row r="161" s="14" customFormat="1" ht="15.75"/>
    <row r="162" s="14" customFormat="1" ht="15.75"/>
    <row r="163" s="14" customFormat="1" ht="15.75"/>
    <row r="164" s="14" customFormat="1" ht="15.75"/>
    <row r="165" s="14" customFormat="1" ht="15.75"/>
    <row r="166" s="14" customFormat="1" ht="15.75"/>
    <row r="167" s="14" customFormat="1" ht="15.75"/>
    <row r="168" s="14" customFormat="1" ht="15.75"/>
    <row r="169" s="14" customFormat="1" ht="15.75"/>
    <row r="170" s="14" customFormat="1" ht="15.75"/>
    <row r="171" s="14" customFormat="1" ht="15.75"/>
    <row r="172" s="14" customFormat="1" ht="15.75"/>
    <row r="173" s="14" customFormat="1" ht="15.75"/>
    <row r="174" s="14" customFormat="1" ht="15.75"/>
    <row r="175" s="14" customFormat="1" ht="15.75"/>
    <row r="176" s="14" customFormat="1" ht="15.75"/>
    <row r="177" s="14" customFormat="1" ht="15.75"/>
    <row r="178" s="14" customFormat="1" ht="15.75"/>
    <row r="179" s="14" customFormat="1" ht="15.75"/>
    <row r="180" s="14" customFormat="1" ht="15.75"/>
    <row r="181" s="14" customFormat="1" ht="15.75"/>
    <row r="182" s="14" customFormat="1" ht="15.75"/>
    <row r="183" s="14" customFormat="1" ht="15.75"/>
    <row r="184" s="14" customFormat="1" ht="15.75"/>
    <row r="185" s="14" customFormat="1" ht="15.75"/>
    <row r="186" s="14" customFormat="1" ht="15.75"/>
    <row r="187" s="14" customFormat="1" ht="15.75"/>
    <row r="188" s="14" customFormat="1" ht="15.75"/>
    <row r="189" s="14" customFormat="1" ht="15.75"/>
    <row r="190" s="14" customFormat="1" ht="15.75"/>
    <row r="191" s="14" customFormat="1" ht="15.75"/>
    <row r="192" s="14" customFormat="1" ht="15.75"/>
    <row r="193" s="14" customFormat="1" ht="15.75"/>
    <row r="194" s="14" customFormat="1" ht="15.75"/>
    <row r="195" s="14" customFormat="1" ht="15.75"/>
    <row r="196" s="14" customFormat="1" ht="15.75"/>
    <row r="197" s="14" customFormat="1" ht="15.75"/>
    <row r="198" s="14" customFormat="1" ht="15.75"/>
    <row r="199" s="14" customFormat="1" ht="15.75"/>
    <row r="200" s="14" customFormat="1" ht="15.75"/>
    <row r="201" s="14" customFormat="1" ht="15.75"/>
    <row r="202" s="14" customFormat="1" ht="15.75"/>
    <row r="203" s="14" customFormat="1" ht="15.75"/>
    <row r="204" s="14" customFormat="1" ht="15.75"/>
    <row r="205" s="14" customFormat="1" ht="15.75"/>
    <row r="206" s="14" customFormat="1" ht="15.75"/>
    <row r="207" s="14" customFormat="1" ht="15.75"/>
    <row r="208" s="14" customFormat="1" ht="15.75"/>
    <row r="209" s="14" customFormat="1" ht="15.75"/>
    <row r="210" s="14" customFormat="1" ht="15.75"/>
    <row r="211" s="14" customFormat="1" ht="15.75"/>
    <row r="212" s="14" customFormat="1" ht="15.75"/>
    <row r="213" s="14" customFormat="1" ht="15.75"/>
  </sheetData>
  <sheetProtection/>
  <mergeCells count="27">
    <mergeCell ref="R1:X1"/>
    <mergeCell ref="R2:X2"/>
    <mergeCell ref="R3:X3"/>
    <mergeCell ref="V9:V11"/>
    <mergeCell ref="W9:W11"/>
    <mergeCell ref="O10:R10"/>
    <mergeCell ref="S10:S11"/>
    <mergeCell ref="T10:T11"/>
    <mergeCell ref="S4:X4"/>
    <mergeCell ref="B5:X6"/>
    <mergeCell ref="B7:W7"/>
    <mergeCell ref="M10:M11"/>
    <mergeCell ref="N10:N11"/>
    <mergeCell ref="A9:A11"/>
    <mergeCell ref="B9:B11"/>
    <mergeCell ref="C9:T9"/>
    <mergeCell ref="U9:U11"/>
    <mergeCell ref="A13:X13"/>
    <mergeCell ref="A68:X68"/>
    <mergeCell ref="X9:X11"/>
    <mergeCell ref="C10:C11"/>
    <mergeCell ref="D10:D11"/>
    <mergeCell ref="E10:E11"/>
    <mergeCell ref="F10:F11"/>
    <mergeCell ref="G10:G11"/>
    <mergeCell ref="H10:K10"/>
    <mergeCell ref="L10:L11"/>
  </mergeCells>
  <printOptions/>
  <pageMargins left="0.11811023622047245" right="0.11811023622047245" top="0.9448818897637796" bottom="0.15748031496062992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3"/>
  <sheetViews>
    <sheetView tabSelected="1" zoomScale="74" zoomScaleNormal="74" zoomScalePageLayoutView="0" workbookViewId="0" topLeftCell="A73">
      <selection activeCell="P11" sqref="P11"/>
    </sheetView>
  </sheetViews>
  <sheetFormatPr defaultColWidth="9.140625" defaultRowHeight="15"/>
  <cols>
    <col min="1" max="1" width="5.57421875" style="1" customWidth="1"/>
    <col min="2" max="2" width="32.8515625" style="1" customWidth="1"/>
    <col min="3" max="3" width="7.421875" style="1" customWidth="1"/>
    <col min="4" max="4" width="9.28125" style="1" customWidth="1"/>
    <col min="5" max="5" width="7.140625" style="1" customWidth="1"/>
    <col min="6" max="6" width="8.28125" style="1" customWidth="1"/>
    <col min="7" max="7" width="8.140625" style="1" customWidth="1"/>
    <col min="8" max="8" width="7.140625" style="1" customWidth="1"/>
    <col min="9" max="11" width="7.28125" style="1" customWidth="1"/>
    <col min="12" max="12" width="7.421875" style="1" customWidth="1"/>
    <col min="13" max="13" width="16.140625" style="1" customWidth="1"/>
    <col min="14" max="14" width="20.57421875" style="1" customWidth="1"/>
    <col min="15" max="15" width="8.140625" style="1" customWidth="1"/>
    <col min="16" max="16" width="8.28125" style="1" customWidth="1"/>
    <col min="17" max="17" width="8.57421875" style="1" customWidth="1"/>
    <col min="18" max="18" width="8.00390625" style="1" customWidth="1"/>
    <col min="19" max="19" width="9.00390625" style="1" customWidth="1"/>
    <col min="20" max="20" width="7.28125" style="1" customWidth="1"/>
    <col min="21" max="21" width="8.140625" style="1" customWidth="1"/>
    <col min="22" max="22" width="8.7109375" style="1" customWidth="1"/>
    <col min="23" max="23" width="8.421875" style="1" customWidth="1"/>
    <col min="24" max="24" width="8.8515625" style="1" customWidth="1"/>
    <col min="25" max="25" width="8.7109375" style="1" customWidth="1"/>
    <col min="26" max="16384" width="9.140625" style="1" customWidth="1"/>
  </cols>
  <sheetData>
    <row r="1" spans="18:24" ht="18.75">
      <c r="R1" s="48" t="s">
        <v>111</v>
      </c>
      <c r="S1" s="48"/>
      <c r="T1" s="48"/>
      <c r="U1" s="48"/>
      <c r="V1" s="48"/>
      <c r="W1" s="48"/>
      <c r="X1" s="48"/>
    </row>
    <row r="2" spans="18:24" ht="18.75">
      <c r="R2" s="48" t="s">
        <v>94</v>
      </c>
      <c r="S2" s="48"/>
      <c r="T2" s="48"/>
      <c r="U2" s="48"/>
      <c r="V2" s="48"/>
      <c r="W2" s="48"/>
      <c r="X2" s="48"/>
    </row>
    <row r="3" spans="18:24" ht="18.75">
      <c r="R3" s="48" t="s">
        <v>95</v>
      </c>
      <c r="S3" s="48"/>
      <c r="T3" s="48"/>
      <c r="U3" s="48"/>
      <c r="V3" s="48"/>
      <c r="W3" s="48"/>
      <c r="X3" s="48"/>
    </row>
    <row r="4" spans="19:24" ht="15.75">
      <c r="S4" s="53"/>
      <c r="T4" s="53"/>
      <c r="U4" s="53"/>
      <c r="V4" s="53"/>
      <c r="W4" s="53"/>
      <c r="X4" s="53"/>
    </row>
    <row r="5" spans="2:24" ht="15.75">
      <c r="B5" s="54" t="s">
        <v>92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2:24" ht="12.7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2:23" ht="18.75" customHeight="1">
      <c r="B7" s="54" t="s">
        <v>96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9" spans="1:24" ht="15" customHeight="1">
      <c r="A9" s="38" t="s">
        <v>4</v>
      </c>
      <c r="B9" s="41" t="s">
        <v>5</v>
      </c>
      <c r="C9" s="44" t="s">
        <v>6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  <c r="U9" s="47" t="s">
        <v>2</v>
      </c>
      <c r="V9" s="49" t="s">
        <v>7</v>
      </c>
      <c r="W9" s="34" t="s">
        <v>3</v>
      </c>
      <c r="X9" s="34" t="s">
        <v>8</v>
      </c>
    </row>
    <row r="10" spans="1:24" ht="15" customHeight="1">
      <c r="A10" s="39"/>
      <c r="B10" s="42"/>
      <c r="C10" s="35" t="s">
        <v>1</v>
      </c>
      <c r="D10" s="35" t="s">
        <v>9</v>
      </c>
      <c r="E10" s="35" t="s">
        <v>10</v>
      </c>
      <c r="F10" s="35" t="s">
        <v>0</v>
      </c>
      <c r="G10" s="35" t="s">
        <v>11</v>
      </c>
      <c r="H10" s="36" t="s">
        <v>12</v>
      </c>
      <c r="I10" s="36"/>
      <c r="J10" s="36"/>
      <c r="K10" s="36"/>
      <c r="L10" s="35" t="s">
        <v>13</v>
      </c>
      <c r="M10" s="35" t="s">
        <v>14</v>
      </c>
      <c r="N10" s="35" t="s">
        <v>15</v>
      </c>
      <c r="O10" s="50" t="s">
        <v>12</v>
      </c>
      <c r="P10" s="51"/>
      <c r="Q10" s="51"/>
      <c r="R10" s="52"/>
      <c r="S10" s="35" t="s">
        <v>16</v>
      </c>
      <c r="T10" s="35" t="s">
        <v>17</v>
      </c>
      <c r="U10" s="47"/>
      <c r="V10" s="49"/>
      <c r="W10" s="34"/>
      <c r="X10" s="34"/>
    </row>
    <row r="11" spans="1:24" ht="373.5" customHeight="1">
      <c r="A11" s="40"/>
      <c r="B11" s="43"/>
      <c r="C11" s="35"/>
      <c r="D11" s="35"/>
      <c r="E11" s="35"/>
      <c r="F11" s="35"/>
      <c r="G11" s="35"/>
      <c r="H11" s="2" t="s">
        <v>18</v>
      </c>
      <c r="I11" s="2" t="s">
        <v>19</v>
      </c>
      <c r="J11" s="2" t="s">
        <v>20</v>
      </c>
      <c r="K11" s="2" t="s">
        <v>21</v>
      </c>
      <c r="L11" s="35"/>
      <c r="M11" s="35"/>
      <c r="N11" s="35"/>
      <c r="O11" s="2" t="s">
        <v>88</v>
      </c>
      <c r="P11" s="2" t="s">
        <v>89</v>
      </c>
      <c r="Q11" s="2" t="s">
        <v>90</v>
      </c>
      <c r="R11" s="2" t="s">
        <v>91</v>
      </c>
      <c r="S11" s="35"/>
      <c r="T11" s="35"/>
      <c r="U11" s="47"/>
      <c r="V11" s="49"/>
      <c r="W11" s="34"/>
      <c r="X11" s="34"/>
    </row>
    <row r="12" spans="1:24" ht="15.7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  <c r="W12" s="4">
        <v>23</v>
      </c>
      <c r="X12" s="4">
        <v>24</v>
      </c>
    </row>
    <row r="13" spans="1:24" s="15" customFormat="1" ht="30" customHeight="1">
      <c r="A13" s="28" t="s">
        <v>22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1:24" s="15" customFormat="1" ht="15.75">
      <c r="A14" s="7">
        <v>1</v>
      </c>
      <c r="B14" s="5" t="s">
        <v>23</v>
      </c>
      <c r="C14" s="16">
        <v>1.705</v>
      </c>
      <c r="D14" s="16">
        <v>0.423</v>
      </c>
      <c r="E14" s="16"/>
      <c r="F14" s="19"/>
      <c r="G14" s="16">
        <f>H14+I14+J14+K14</f>
        <v>0.492</v>
      </c>
      <c r="H14" s="16">
        <v>0.149</v>
      </c>
      <c r="I14" s="16">
        <v>0.094</v>
      </c>
      <c r="J14" s="16">
        <v>0.249</v>
      </c>
      <c r="K14" s="16"/>
      <c r="L14" s="16">
        <v>0.107</v>
      </c>
      <c r="M14" s="16">
        <v>0.241</v>
      </c>
      <c r="N14" s="6">
        <f aca="true" t="shared" si="0" ref="N14:N55">O14+P14+Q14+R14</f>
        <v>1.5910000000000002</v>
      </c>
      <c r="O14" s="16">
        <v>0.406</v>
      </c>
      <c r="P14" s="16">
        <v>0.552</v>
      </c>
      <c r="Q14" s="16">
        <v>0.633</v>
      </c>
      <c r="R14" s="16"/>
      <c r="S14" s="16">
        <v>0.056</v>
      </c>
      <c r="T14" s="16"/>
      <c r="U14" s="16">
        <f aca="true" t="shared" si="1" ref="U14:U39">C14+D14+E14+F14+G14+L14+M14+N14+S14+T14</f>
        <v>4.615000000000001</v>
      </c>
      <c r="V14" s="16">
        <f aca="true" t="shared" si="2" ref="V14:V39">U14*5%</f>
        <v>0.23075000000000007</v>
      </c>
      <c r="W14" s="17">
        <f aca="true" t="shared" si="3" ref="W14:W39">SUM(U14:V14)*20%</f>
        <v>0.9691500000000004</v>
      </c>
      <c r="X14" s="18">
        <f aca="true" t="shared" si="4" ref="X14:X39">U14+V14+W14</f>
        <v>5.8149000000000015</v>
      </c>
    </row>
    <row r="15" spans="1:24" s="15" customFormat="1" ht="15.75">
      <c r="A15" s="7">
        <v>2</v>
      </c>
      <c r="B15" s="5" t="s">
        <v>24</v>
      </c>
      <c r="C15" s="16">
        <v>0.844</v>
      </c>
      <c r="D15" s="16">
        <v>0.502</v>
      </c>
      <c r="E15" s="16"/>
      <c r="F15" s="19"/>
      <c r="G15" s="16">
        <f aca="true" t="shared" si="5" ref="G15:G42">H15+I15+J15+K15</f>
        <v>0.503</v>
      </c>
      <c r="H15" s="16">
        <v>0.122</v>
      </c>
      <c r="I15" s="16">
        <v>0.106</v>
      </c>
      <c r="J15" s="16">
        <v>0.275</v>
      </c>
      <c r="K15" s="16"/>
      <c r="L15" s="16">
        <v>0.121</v>
      </c>
      <c r="M15" s="16">
        <v>0.218</v>
      </c>
      <c r="N15" s="20">
        <f t="shared" si="0"/>
        <v>1.23</v>
      </c>
      <c r="O15" s="16">
        <v>0.175</v>
      </c>
      <c r="P15" s="16">
        <v>0.484</v>
      </c>
      <c r="Q15" s="16">
        <v>0.571</v>
      </c>
      <c r="R15" s="16"/>
      <c r="S15" s="16">
        <v>0.144</v>
      </c>
      <c r="T15" s="16"/>
      <c r="U15" s="16">
        <f t="shared" si="1"/>
        <v>3.5620000000000003</v>
      </c>
      <c r="V15" s="16">
        <f t="shared" si="2"/>
        <v>0.17810000000000004</v>
      </c>
      <c r="W15" s="17">
        <f t="shared" si="3"/>
        <v>0.7480200000000001</v>
      </c>
      <c r="X15" s="18">
        <f t="shared" si="4"/>
        <v>4.48812</v>
      </c>
    </row>
    <row r="16" spans="1:24" s="15" customFormat="1" ht="15.75">
      <c r="A16" s="7">
        <f aca="true" t="shared" si="6" ref="A16:A22">A15+1</f>
        <v>3</v>
      </c>
      <c r="B16" s="5" t="s">
        <v>25</v>
      </c>
      <c r="C16" s="16">
        <v>1.349</v>
      </c>
      <c r="D16" s="16">
        <v>0.445</v>
      </c>
      <c r="E16" s="16"/>
      <c r="F16" s="19"/>
      <c r="G16" s="16">
        <f t="shared" si="5"/>
        <v>0.589</v>
      </c>
      <c r="H16" s="16">
        <v>0.178</v>
      </c>
      <c r="I16" s="16">
        <v>0.112</v>
      </c>
      <c r="J16" s="16">
        <v>0.299</v>
      </c>
      <c r="K16" s="16"/>
      <c r="L16" s="16">
        <v>0.129</v>
      </c>
      <c r="M16" s="16">
        <v>0.289</v>
      </c>
      <c r="N16" s="20">
        <f t="shared" si="0"/>
        <v>1.5579999999999998</v>
      </c>
      <c r="O16" s="16">
        <v>0.657</v>
      </c>
      <c r="P16" s="16">
        <v>0.329</v>
      </c>
      <c r="Q16" s="16">
        <v>0.572</v>
      </c>
      <c r="R16" s="16"/>
      <c r="S16" s="16">
        <v>0.12</v>
      </c>
      <c r="T16" s="16"/>
      <c r="U16" s="16">
        <f t="shared" si="1"/>
        <v>4.479</v>
      </c>
      <c r="V16" s="16">
        <f t="shared" si="2"/>
        <v>0.22395</v>
      </c>
      <c r="W16" s="17">
        <f t="shared" si="3"/>
        <v>0.9405900000000001</v>
      </c>
      <c r="X16" s="18">
        <f t="shared" si="4"/>
        <v>5.643540000000001</v>
      </c>
    </row>
    <row r="17" spans="1:24" s="15" customFormat="1" ht="15.75">
      <c r="A17" s="7">
        <f t="shared" si="6"/>
        <v>4</v>
      </c>
      <c r="B17" s="5" t="s">
        <v>26</v>
      </c>
      <c r="C17" s="16">
        <v>0.331</v>
      </c>
      <c r="D17" s="16">
        <v>0.42</v>
      </c>
      <c r="E17" s="16"/>
      <c r="F17" s="19"/>
      <c r="G17" s="16">
        <f t="shared" si="5"/>
        <v>0.581</v>
      </c>
      <c r="H17" s="16">
        <v>0.16</v>
      </c>
      <c r="I17" s="16">
        <v>0.115</v>
      </c>
      <c r="J17" s="16">
        <v>0.306</v>
      </c>
      <c r="K17" s="16"/>
      <c r="L17" s="16">
        <v>0.133</v>
      </c>
      <c r="M17" s="16">
        <v>0.422</v>
      </c>
      <c r="N17" s="20">
        <f t="shared" si="0"/>
        <v>1.43</v>
      </c>
      <c r="O17" s="16">
        <v>0.388</v>
      </c>
      <c r="P17" s="16">
        <v>0.566</v>
      </c>
      <c r="Q17" s="16">
        <v>0.476</v>
      </c>
      <c r="R17" s="16"/>
      <c r="S17" s="16">
        <v>0.13</v>
      </c>
      <c r="T17" s="16"/>
      <c r="U17" s="16">
        <f t="shared" si="1"/>
        <v>3.4469999999999996</v>
      </c>
      <c r="V17" s="16">
        <f t="shared" si="2"/>
        <v>0.17235</v>
      </c>
      <c r="W17" s="17">
        <f t="shared" si="3"/>
        <v>0.72387</v>
      </c>
      <c r="X17" s="18">
        <f t="shared" si="4"/>
        <v>4.34322</v>
      </c>
    </row>
    <row r="18" spans="1:24" s="15" customFormat="1" ht="15.75">
      <c r="A18" s="7">
        <f t="shared" si="6"/>
        <v>5</v>
      </c>
      <c r="B18" s="5" t="s">
        <v>27</v>
      </c>
      <c r="C18" s="16">
        <v>1.194</v>
      </c>
      <c r="D18" s="16">
        <v>0.507</v>
      </c>
      <c r="E18" s="16"/>
      <c r="F18" s="19"/>
      <c r="G18" s="16">
        <f t="shared" si="5"/>
        <v>0.5349999999999999</v>
      </c>
      <c r="H18" s="16">
        <v>0.146</v>
      </c>
      <c r="I18" s="16">
        <v>0.107</v>
      </c>
      <c r="J18" s="16">
        <v>0.282</v>
      </c>
      <c r="K18" s="16"/>
      <c r="L18" s="16">
        <v>0.123</v>
      </c>
      <c r="M18" s="16">
        <v>0.389</v>
      </c>
      <c r="N18" s="20">
        <f t="shared" si="0"/>
        <v>1.429</v>
      </c>
      <c r="O18" s="16">
        <v>0.4</v>
      </c>
      <c r="P18" s="16">
        <v>0.541</v>
      </c>
      <c r="Q18" s="16">
        <v>0.488</v>
      </c>
      <c r="R18" s="16"/>
      <c r="S18" s="16">
        <v>0.076</v>
      </c>
      <c r="T18" s="16"/>
      <c r="U18" s="16">
        <f t="shared" si="1"/>
        <v>4.253</v>
      </c>
      <c r="V18" s="16">
        <f t="shared" si="2"/>
        <v>0.21265</v>
      </c>
      <c r="W18" s="17">
        <f t="shared" si="3"/>
        <v>0.8931300000000001</v>
      </c>
      <c r="X18" s="18">
        <f t="shared" si="4"/>
        <v>5.35878</v>
      </c>
    </row>
    <row r="19" spans="1:24" s="15" customFormat="1" ht="15.75">
      <c r="A19" s="7">
        <f t="shared" si="6"/>
        <v>6</v>
      </c>
      <c r="B19" s="5" t="s">
        <v>28</v>
      </c>
      <c r="C19" s="16">
        <v>0.867</v>
      </c>
      <c r="D19" s="16">
        <v>0.426</v>
      </c>
      <c r="E19" s="16"/>
      <c r="F19" s="19"/>
      <c r="G19" s="16">
        <f t="shared" si="5"/>
        <v>0.486</v>
      </c>
      <c r="H19" s="16">
        <v>0.12</v>
      </c>
      <c r="I19" s="16">
        <v>0.096</v>
      </c>
      <c r="J19" s="16">
        <v>0.27</v>
      </c>
      <c r="K19" s="16"/>
      <c r="L19" s="16">
        <v>0.109</v>
      </c>
      <c r="M19" s="16">
        <v>0.237</v>
      </c>
      <c r="N19" s="20">
        <f t="shared" si="0"/>
        <v>1.165</v>
      </c>
      <c r="O19" s="16">
        <v>0.309</v>
      </c>
      <c r="P19" s="16">
        <v>0.457</v>
      </c>
      <c r="Q19" s="16">
        <v>0.399</v>
      </c>
      <c r="R19" s="16"/>
      <c r="S19" s="16">
        <v>0.05</v>
      </c>
      <c r="T19" s="16"/>
      <c r="U19" s="16">
        <f t="shared" si="1"/>
        <v>3.34</v>
      </c>
      <c r="V19" s="16">
        <f t="shared" si="2"/>
        <v>0.167</v>
      </c>
      <c r="W19" s="17">
        <f t="shared" si="3"/>
        <v>0.7014</v>
      </c>
      <c r="X19" s="18">
        <f t="shared" si="4"/>
        <v>4.208399999999999</v>
      </c>
    </row>
    <row r="20" spans="1:24" s="15" customFormat="1" ht="15.75">
      <c r="A20" s="7">
        <f t="shared" si="6"/>
        <v>7</v>
      </c>
      <c r="B20" s="5" t="s">
        <v>29</v>
      </c>
      <c r="C20" s="16">
        <v>0.808</v>
      </c>
      <c r="D20" s="16">
        <v>0.331</v>
      </c>
      <c r="E20" s="16"/>
      <c r="F20" s="19"/>
      <c r="G20" s="16">
        <f t="shared" si="5"/>
        <v>0.47300000000000003</v>
      </c>
      <c r="H20" s="16">
        <v>0.112</v>
      </c>
      <c r="I20" s="16">
        <v>0.099</v>
      </c>
      <c r="J20" s="16">
        <v>0.262</v>
      </c>
      <c r="K20" s="16"/>
      <c r="L20" s="16">
        <v>0.113</v>
      </c>
      <c r="M20" s="16">
        <v>0.225</v>
      </c>
      <c r="N20" s="20">
        <f t="shared" si="0"/>
        <v>1.2930000000000001</v>
      </c>
      <c r="O20" s="16">
        <v>0.321</v>
      </c>
      <c r="P20" s="16">
        <v>0.539</v>
      </c>
      <c r="Q20" s="16">
        <v>0.433</v>
      </c>
      <c r="R20" s="16"/>
      <c r="S20" s="16">
        <v>0.073</v>
      </c>
      <c r="T20" s="16"/>
      <c r="U20" s="16">
        <f t="shared" si="1"/>
        <v>3.3160000000000003</v>
      </c>
      <c r="V20" s="16">
        <f t="shared" si="2"/>
        <v>0.16580000000000003</v>
      </c>
      <c r="W20" s="17">
        <f t="shared" si="3"/>
        <v>0.6963600000000001</v>
      </c>
      <c r="X20" s="18">
        <f t="shared" si="4"/>
        <v>4.17816</v>
      </c>
    </row>
    <row r="21" spans="1:24" s="15" customFormat="1" ht="15.75">
      <c r="A21" s="7">
        <f t="shared" si="6"/>
        <v>8</v>
      </c>
      <c r="B21" s="5" t="s">
        <v>30</v>
      </c>
      <c r="C21" s="16">
        <v>0.527</v>
      </c>
      <c r="D21" s="16">
        <v>0.466</v>
      </c>
      <c r="E21" s="16">
        <v>0.007</v>
      </c>
      <c r="F21" s="19"/>
      <c r="G21" s="16">
        <f t="shared" si="5"/>
        <v>0.511</v>
      </c>
      <c r="H21" s="16">
        <v>0.127</v>
      </c>
      <c r="I21" s="16">
        <v>0.103</v>
      </c>
      <c r="J21" s="16">
        <v>0.281</v>
      </c>
      <c r="K21" s="16"/>
      <c r="L21" s="16">
        <v>0.108</v>
      </c>
      <c r="M21" s="16">
        <v>0.252</v>
      </c>
      <c r="N21" s="20">
        <f t="shared" si="0"/>
        <v>1.407</v>
      </c>
      <c r="O21" s="16">
        <v>0.465</v>
      </c>
      <c r="P21" s="16">
        <v>0.486</v>
      </c>
      <c r="Q21" s="16">
        <v>0.456</v>
      </c>
      <c r="R21" s="16"/>
      <c r="S21" s="16">
        <v>0.162</v>
      </c>
      <c r="T21" s="16"/>
      <c r="U21" s="16">
        <f t="shared" si="1"/>
        <v>3.4400000000000004</v>
      </c>
      <c r="V21" s="16">
        <f t="shared" si="2"/>
        <v>0.17200000000000004</v>
      </c>
      <c r="W21" s="17">
        <f t="shared" si="3"/>
        <v>0.7224000000000002</v>
      </c>
      <c r="X21" s="18">
        <f t="shared" si="4"/>
        <v>4.3344000000000005</v>
      </c>
    </row>
    <row r="22" spans="1:24" s="15" customFormat="1" ht="15.75">
      <c r="A22" s="7">
        <f t="shared" si="6"/>
        <v>9</v>
      </c>
      <c r="B22" s="5" t="s">
        <v>31</v>
      </c>
      <c r="C22" s="16">
        <v>1.041</v>
      </c>
      <c r="D22" s="16">
        <v>0.439</v>
      </c>
      <c r="E22" s="16"/>
      <c r="F22" s="19"/>
      <c r="G22" s="16">
        <f t="shared" si="5"/>
        <v>0.44000000000000006</v>
      </c>
      <c r="H22" s="16">
        <v>0.113</v>
      </c>
      <c r="I22" s="16">
        <v>0.097</v>
      </c>
      <c r="J22" s="16">
        <v>0.23</v>
      </c>
      <c r="K22" s="16"/>
      <c r="L22" s="16">
        <v>0.097</v>
      </c>
      <c r="M22" s="16">
        <v>0.2</v>
      </c>
      <c r="N22" s="20">
        <f t="shared" si="0"/>
        <v>0.9059999999999999</v>
      </c>
      <c r="O22" s="16">
        <v>0.104</v>
      </c>
      <c r="P22" s="16">
        <v>0.385</v>
      </c>
      <c r="Q22" s="16">
        <v>0.417</v>
      </c>
      <c r="R22" s="16"/>
      <c r="S22" s="16">
        <v>0.041</v>
      </c>
      <c r="T22" s="16"/>
      <c r="U22" s="16">
        <f t="shared" si="1"/>
        <v>3.164</v>
      </c>
      <c r="V22" s="16">
        <f t="shared" si="2"/>
        <v>0.1582</v>
      </c>
      <c r="W22" s="17">
        <f t="shared" si="3"/>
        <v>0.66444</v>
      </c>
      <c r="X22" s="18">
        <f t="shared" si="4"/>
        <v>3.98664</v>
      </c>
    </row>
    <row r="23" spans="1:24" s="15" customFormat="1" ht="15.75">
      <c r="A23" s="7">
        <v>10</v>
      </c>
      <c r="B23" s="5" t="s">
        <v>32</v>
      </c>
      <c r="C23" s="16">
        <v>1.519</v>
      </c>
      <c r="D23" s="16">
        <v>0.414</v>
      </c>
      <c r="E23" s="16"/>
      <c r="F23" s="19"/>
      <c r="G23" s="16">
        <f t="shared" si="5"/>
        <v>0.506</v>
      </c>
      <c r="H23" s="16">
        <v>0.151</v>
      </c>
      <c r="I23" s="16">
        <v>0.096</v>
      </c>
      <c r="J23" s="16">
        <v>0.259</v>
      </c>
      <c r="K23" s="16"/>
      <c r="L23" s="16">
        <v>0.109</v>
      </c>
      <c r="M23" s="16">
        <v>0.245</v>
      </c>
      <c r="N23" s="20">
        <f t="shared" si="0"/>
        <v>1.419</v>
      </c>
      <c r="O23" s="16">
        <v>0.402</v>
      </c>
      <c r="P23" s="16">
        <v>0.549</v>
      </c>
      <c r="Q23" s="16">
        <v>0.468</v>
      </c>
      <c r="R23" s="16"/>
      <c r="S23" s="16">
        <v>0.032</v>
      </c>
      <c r="T23" s="16"/>
      <c r="U23" s="16">
        <f t="shared" si="1"/>
        <v>4.244</v>
      </c>
      <c r="V23" s="16">
        <f t="shared" si="2"/>
        <v>0.2122</v>
      </c>
      <c r="W23" s="17">
        <f t="shared" si="3"/>
        <v>0.89124</v>
      </c>
      <c r="X23" s="18">
        <f t="shared" si="4"/>
        <v>5.34744</v>
      </c>
    </row>
    <row r="24" spans="1:24" s="15" customFormat="1" ht="15.75">
      <c r="A24" s="7">
        <v>11</v>
      </c>
      <c r="B24" s="5" t="s">
        <v>74</v>
      </c>
      <c r="C24" s="16">
        <v>1.135</v>
      </c>
      <c r="D24" s="16">
        <v>0.586</v>
      </c>
      <c r="E24" s="16">
        <v>0.009</v>
      </c>
      <c r="F24" s="19"/>
      <c r="G24" s="16">
        <f t="shared" si="5"/>
        <v>0.643</v>
      </c>
      <c r="H24" s="16">
        <v>0.146</v>
      </c>
      <c r="I24" s="16">
        <v>0.128</v>
      </c>
      <c r="J24" s="16">
        <v>0.369</v>
      </c>
      <c r="K24" s="16"/>
      <c r="L24" s="16">
        <v>0.136</v>
      </c>
      <c r="M24" s="16">
        <v>0.326</v>
      </c>
      <c r="N24" s="20">
        <f t="shared" si="0"/>
        <v>1.238</v>
      </c>
      <c r="O24" s="16">
        <v>0.048</v>
      </c>
      <c r="P24" s="16">
        <v>0.604</v>
      </c>
      <c r="Q24" s="16">
        <v>0.586</v>
      </c>
      <c r="R24" s="16"/>
      <c r="S24" s="16">
        <v>0.125</v>
      </c>
      <c r="T24" s="16"/>
      <c r="U24" s="16">
        <f t="shared" si="1"/>
        <v>4.198</v>
      </c>
      <c r="V24" s="16">
        <f t="shared" si="2"/>
        <v>0.20990000000000003</v>
      </c>
      <c r="W24" s="17">
        <f t="shared" si="3"/>
        <v>0.8815800000000001</v>
      </c>
      <c r="X24" s="18">
        <f t="shared" si="4"/>
        <v>5.289480000000001</v>
      </c>
    </row>
    <row r="25" spans="1:24" s="15" customFormat="1" ht="15.75">
      <c r="A25" s="7">
        <f>A24+1</f>
        <v>12</v>
      </c>
      <c r="B25" s="5" t="s">
        <v>75</v>
      </c>
      <c r="C25" s="16">
        <v>0.863</v>
      </c>
      <c r="D25" s="16">
        <v>0.397</v>
      </c>
      <c r="E25" s="16">
        <v>0.004</v>
      </c>
      <c r="F25" s="19"/>
      <c r="G25" s="16">
        <f t="shared" si="5"/>
        <v>0.481</v>
      </c>
      <c r="H25" s="16">
        <v>0.126</v>
      </c>
      <c r="I25" s="16">
        <v>0.098</v>
      </c>
      <c r="J25" s="16">
        <v>0.257</v>
      </c>
      <c r="K25" s="16"/>
      <c r="L25" s="16">
        <v>0.112</v>
      </c>
      <c r="M25" s="16">
        <v>0.225</v>
      </c>
      <c r="N25" s="20">
        <f t="shared" si="0"/>
        <v>1.331</v>
      </c>
      <c r="O25" s="16">
        <v>0.472</v>
      </c>
      <c r="P25" s="16">
        <v>0.455</v>
      </c>
      <c r="Q25" s="16">
        <v>0.404</v>
      </c>
      <c r="R25" s="16"/>
      <c r="S25" s="16">
        <v>0.191</v>
      </c>
      <c r="T25" s="16"/>
      <c r="U25" s="16">
        <f t="shared" si="1"/>
        <v>3.604</v>
      </c>
      <c r="V25" s="16">
        <f t="shared" si="2"/>
        <v>0.18020000000000003</v>
      </c>
      <c r="W25" s="17">
        <f t="shared" si="3"/>
        <v>0.7568400000000001</v>
      </c>
      <c r="X25" s="18">
        <f t="shared" si="4"/>
        <v>4.541040000000001</v>
      </c>
    </row>
    <row r="26" spans="1:24" s="15" customFormat="1" ht="15.75">
      <c r="A26" s="7">
        <v>13</v>
      </c>
      <c r="B26" s="5" t="s">
        <v>33</v>
      </c>
      <c r="C26" s="16">
        <v>1.122</v>
      </c>
      <c r="D26" s="16">
        <v>0.608</v>
      </c>
      <c r="E26" s="16">
        <v>0.008</v>
      </c>
      <c r="F26" s="19"/>
      <c r="G26" s="16">
        <f t="shared" si="5"/>
        <v>0.589</v>
      </c>
      <c r="H26" s="16">
        <v>0.122</v>
      </c>
      <c r="I26" s="16">
        <v>0.135</v>
      </c>
      <c r="J26" s="16">
        <v>0.332</v>
      </c>
      <c r="K26" s="16"/>
      <c r="L26" s="16">
        <v>0.143</v>
      </c>
      <c r="M26" s="16">
        <v>0.227</v>
      </c>
      <c r="N26" s="20">
        <f t="shared" si="0"/>
        <v>1.28</v>
      </c>
      <c r="O26" s="16">
        <v>0.097</v>
      </c>
      <c r="P26" s="16">
        <v>0.537</v>
      </c>
      <c r="Q26" s="16">
        <v>0.646</v>
      </c>
      <c r="R26" s="16"/>
      <c r="S26" s="16">
        <v>0.025</v>
      </c>
      <c r="T26" s="16"/>
      <c r="U26" s="16">
        <f t="shared" si="1"/>
        <v>4.002</v>
      </c>
      <c r="V26" s="16">
        <f t="shared" si="2"/>
        <v>0.2001</v>
      </c>
      <c r="W26" s="17">
        <f t="shared" si="3"/>
        <v>0.84042</v>
      </c>
      <c r="X26" s="18">
        <f t="shared" si="4"/>
        <v>5.04252</v>
      </c>
    </row>
    <row r="27" spans="1:24" s="15" customFormat="1" ht="15.75">
      <c r="A27" s="7">
        <v>14</v>
      </c>
      <c r="B27" s="5" t="s">
        <v>34</v>
      </c>
      <c r="C27" s="16">
        <v>1.059</v>
      </c>
      <c r="D27" s="16">
        <v>0.454</v>
      </c>
      <c r="E27" s="16"/>
      <c r="F27" s="19"/>
      <c r="G27" s="16">
        <f t="shared" si="5"/>
        <v>0.5529999999999999</v>
      </c>
      <c r="H27" s="16">
        <v>0.144</v>
      </c>
      <c r="I27" s="16">
        <v>0.112</v>
      </c>
      <c r="J27" s="16">
        <v>0.297</v>
      </c>
      <c r="K27" s="16"/>
      <c r="L27" s="16">
        <v>0.129</v>
      </c>
      <c r="M27" s="16">
        <v>0.238</v>
      </c>
      <c r="N27" s="20">
        <f t="shared" si="0"/>
        <v>1.53</v>
      </c>
      <c r="O27" s="16">
        <v>0.542</v>
      </c>
      <c r="P27" s="16">
        <v>0.506</v>
      </c>
      <c r="Q27" s="16">
        <v>0.482</v>
      </c>
      <c r="R27" s="16"/>
      <c r="S27" s="16">
        <v>0.164</v>
      </c>
      <c r="T27" s="16"/>
      <c r="U27" s="16">
        <f t="shared" si="1"/>
        <v>4.127</v>
      </c>
      <c r="V27" s="16">
        <f t="shared" si="2"/>
        <v>0.20635</v>
      </c>
      <c r="W27" s="17">
        <f t="shared" si="3"/>
        <v>0.8666699999999999</v>
      </c>
      <c r="X27" s="18">
        <f t="shared" si="4"/>
        <v>5.200019999999999</v>
      </c>
    </row>
    <row r="28" spans="1:24" s="15" customFormat="1" ht="15.75">
      <c r="A28" s="7">
        <v>15</v>
      </c>
      <c r="B28" s="5" t="s">
        <v>35</v>
      </c>
      <c r="C28" s="16">
        <v>1.528</v>
      </c>
      <c r="D28" s="16">
        <v>0.48</v>
      </c>
      <c r="E28" s="16">
        <v>0.008</v>
      </c>
      <c r="F28" s="19"/>
      <c r="G28" s="16">
        <f t="shared" si="5"/>
        <v>0.542</v>
      </c>
      <c r="H28" s="16">
        <v>0.164</v>
      </c>
      <c r="I28" s="16">
        <v>0.103</v>
      </c>
      <c r="J28" s="16">
        <v>0.275</v>
      </c>
      <c r="K28" s="16"/>
      <c r="L28" s="16">
        <v>0.107</v>
      </c>
      <c r="M28" s="16">
        <v>0.278</v>
      </c>
      <c r="N28" s="20">
        <f t="shared" si="0"/>
        <v>1.098</v>
      </c>
      <c r="O28" s="16">
        <v>0.051</v>
      </c>
      <c r="P28" s="16">
        <v>0.552</v>
      </c>
      <c r="Q28" s="16">
        <v>0.495</v>
      </c>
      <c r="R28" s="16"/>
      <c r="S28" s="16">
        <v>0.056</v>
      </c>
      <c r="T28" s="16"/>
      <c r="U28" s="16">
        <f t="shared" si="1"/>
        <v>4.097</v>
      </c>
      <c r="V28" s="16">
        <f t="shared" si="2"/>
        <v>0.20485000000000003</v>
      </c>
      <c r="W28" s="17">
        <f t="shared" si="3"/>
        <v>0.8603700000000002</v>
      </c>
      <c r="X28" s="18">
        <f t="shared" si="4"/>
        <v>5.162220000000001</v>
      </c>
    </row>
    <row r="29" spans="1:24" s="15" customFormat="1" ht="15.75">
      <c r="A29" s="7">
        <v>16</v>
      </c>
      <c r="B29" s="5" t="s">
        <v>100</v>
      </c>
      <c r="C29" s="16">
        <v>0.586</v>
      </c>
      <c r="D29" s="16">
        <v>0.867</v>
      </c>
      <c r="E29" s="16">
        <v>0.009</v>
      </c>
      <c r="F29" s="19"/>
      <c r="G29" s="16">
        <f t="shared" si="5"/>
        <v>0.38</v>
      </c>
      <c r="H29" s="16">
        <v>0.167</v>
      </c>
      <c r="I29" s="16">
        <v>0.017</v>
      </c>
      <c r="J29" s="16">
        <v>0.196</v>
      </c>
      <c r="K29" s="16"/>
      <c r="L29" s="16">
        <v>0.046</v>
      </c>
      <c r="M29" s="16">
        <v>0.526</v>
      </c>
      <c r="N29" s="20">
        <f t="shared" si="0"/>
        <v>1.558</v>
      </c>
      <c r="O29" s="16">
        <v>0.327</v>
      </c>
      <c r="P29" s="16">
        <v>0.618</v>
      </c>
      <c r="Q29" s="16">
        <v>0.613</v>
      </c>
      <c r="R29" s="16"/>
      <c r="S29" s="16">
        <v>0.152</v>
      </c>
      <c r="T29" s="16"/>
      <c r="U29" s="16">
        <f t="shared" si="1"/>
        <v>4.124</v>
      </c>
      <c r="V29" s="16">
        <f t="shared" si="2"/>
        <v>0.2062</v>
      </c>
      <c r="W29" s="17">
        <f t="shared" si="3"/>
        <v>0.8660399999999999</v>
      </c>
      <c r="X29" s="18">
        <f t="shared" si="4"/>
        <v>5.1962399999999995</v>
      </c>
    </row>
    <row r="30" spans="1:24" s="15" customFormat="1" ht="15.75">
      <c r="A30" s="7">
        <v>17</v>
      </c>
      <c r="B30" s="5" t="s">
        <v>101</v>
      </c>
      <c r="C30" s="16">
        <v>0.74</v>
      </c>
      <c r="D30" s="16">
        <v>0.858</v>
      </c>
      <c r="E30" s="16">
        <v>0.009</v>
      </c>
      <c r="F30" s="19"/>
      <c r="G30" s="16">
        <f t="shared" si="5"/>
        <v>0.383</v>
      </c>
      <c r="H30" s="16">
        <v>0.168</v>
      </c>
      <c r="I30" s="16">
        <v>0.018</v>
      </c>
      <c r="J30" s="16">
        <v>0.197</v>
      </c>
      <c r="K30" s="16"/>
      <c r="L30" s="16">
        <v>0.046</v>
      </c>
      <c r="M30" s="16">
        <v>0.528</v>
      </c>
      <c r="N30" s="20">
        <f t="shared" si="0"/>
        <v>1.5670000000000002</v>
      </c>
      <c r="O30" s="16">
        <v>0.329</v>
      </c>
      <c r="P30" s="16">
        <v>0.62</v>
      </c>
      <c r="Q30" s="16">
        <v>0.618</v>
      </c>
      <c r="R30" s="16"/>
      <c r="S30" s="16">
        <v>0.152</v>
      </c>
      <c r="T30" s="16"/>
      <c r="U30" s="16">
        <f t="shared" si="1"/>
        <v>4.283</v>
      </c>
      <c r="V30" s="16">
        <f t="shared" si="2"/>
        <v>0.21415000000000003</v>
      </c>
      <c r="W30" s="17">
        <f t="shared" si="3"/>
        <v>0.8994300000000002</v>
      </c>
      <c r="X30" s="18">
        <f t="shared" si="4"/>
        <v>5.39658</v>
      </c>
    </row>
    <row r="31" spans="1:24" s="15" customFormat="1" ht="15.75">
      <c r="A31" s="7">
        <v>18</v>
      </c>
      <c r="B31" s="5" t="s">
        <v>36</v>
      </c>
      <c r="C31" s="16">
        <v>0.828</v>
      </c>
      <c r="D31" s="16">
        <v>0.815</v>
      </c>
      <c r="E31" s="16"/>
      <c r="F31" s="19"/>
      <c r="G31" s="16">
        <f t="shared" si="5"/>
        <v>0.63</v>
      </c>
      <c r="H31" s="16">
        <v>0.099</v>
      </c>
      <c r="I31" s="16">
        <v>0.149</v>
      </c>
      <c r="J31" s="16">
        <v>0.382</v>
      </c>
      <c r="K31" s="16"/>
      <c r="L31" s="16">
        <v>0.165</v>
      </c>
      <c r="M31" s="16">
        <v>0.313</v>
      </c>
      <c r="N31" s="20">
        <f t="shared" si="0"/>
        <v>1.6749999999999998</v>
      </c>
      <c r="O31" s="16">
        <v>0.527</v>
      </c>
      <c r="P31" s="16">
        <v>0.207</v>
      </c>
      <c r="Q31" s="16">
        <v>0.941</v>
      </c>
      <c r="R31" s="16"/>
      <c r="S31" s="16">
        <v>0.136</v>
      </c>
      <c r="T31" s="16"/>
      <c r="U31" s="16">
        <f t="shared" si="1"/>
        <v>4.562</v>
      </c>
      <c r="V31" s="16">
        <f t="shared" si="2"/>
        <v>0.22810000000000002</v>
      </c>
      <c r="W31" s="17">
        <f t="shared" si="3"/>
        <v>0.9580200000000002</v>
      </c>
      <c r="X31" s="18">
        <f t="shared" si="4"/>
        <v>5.748120000000001</v>
      </c>
    </row>
    <row r="32" spans="1:24" s="15" customFormat="1" ht="15.75">
      <c r="A32" s="7">
        <v>19</v>
      </c>
      <c r="B32" s="5" t="s">
        <v>76</v>
      </c>
      <c r="C32" s="16">
        <v>1.101</v>
      </c>
      <c r="D32" s="16">
        <v>0.64</v>
      </c>
      <c r="E32" s="16"/>
      <c r="F32" s="19"/>
      <c r="G32" s="16">
        <f t="shared" si="5"/>
        <v>0.6000000000000001</v>
      </c>
      <c r="H32" s="16">
        <v>0.161</v>
      </c>
      <c r="I32" s="16">
        <v>0.118</v>
      </c>
      <c r="J32" s="16">
        <v>0.321</v>
      </c>
      <c r="K32" s="16"/>
      <c r="L32" s="16">
        <v>0.053</v>
      </c>
      <c r="M32" s="16">
        <v>0.27</v>
      </c>
      <c r="N32" s="20">
        <f t="shared" si="0"/>
        <v>1.762</v>
      </c>
      <c r="O32" s="16">
        <v>0.552</v>
      </c>
      <c r="P32" s="16">
        <v>0.519</v>
      </c>
      <c r="Q32" s="16">
        <v>0.691</v>
      </c>
      <c r="R32" s="16"/>
      <c r="S32" s="16">
        <v>0.078</v>
      </c>
      <c r="T32" s="16"/>
      <c r="U32" s="16">
        <f t="shared" si="1"/>
        <v>4.5040000000000004</v>
      </c>
      <c r="V32" s="16">
        <f t="shared" si="2"/>
        <v>0.22520000000000004</v>
      </c>
      <c r="W32" s="17">
        <f t="shared" si="3"/>
        <v>0.9458400000000001</v>
      </c>
      <c r="X32" s="18">
        <f t="shared" si="4"/>
        <v>5.675040000000001</v>
      </c>
    </row>
    <row r="33" spans="1:24" s="15" customFormat="1" ht="15.75">
      <c r="A33" s="7">
        <v>20</v>
      </c>
      <c r="B33" s="5" t="s">
        <v>37</v>
      </c>
      <c r="C33" s="16">
        <v>0.707</v>
      </c>
      <c r="D33" s="16">
        <v>0.394</v>
      </c>
      <c r="E33" s="16"/>
      <c r="F33" s="19"/>
      <c r="G33" s="16">
        <f t="shared" si="5"/>
        <v>0.736</v>
      </c>
      <c r="H33" s="16">
        <v>0.324</v>
      </c>
      <c r="I33" s="16">
        <v>0.105</v>
      </c>
      <c r="J33" s="16">
        <v>0.307</v>
      </c>
      <c r="K33" s="16"/>
      <c r="L33" s="16">
        <v>0.086</v>
      </c>
      <c r="M33" s="16">
        <v>0.738</v>
      </c>
      <c r="N33" s="20">
        <f t="shared" si="0"/>
        <v>1.232</v>
      </c>
      <c r="O33" s="16">
        <v>0.407</v>
      </c>
      <c r="P33" s="16">
        <v>0.39</v>
      </c>
      <c r="Q33" s="16">
        <v>0.435</v>
      </c>
      <c r="R33" s="16"/>
      <c r="S33" s="16">
        <v>0.217</v>
      </c>
      <c r="T33" s="16"/>
      <c r="U33" s="16">
        <f t="shared" si="1"/>
        <v>4.109999999999999</v>
      </c>
      <c r="V33" s="16">
        <f t="shared" si="2"/>
        <v>0.2055</v>
      </c>
      <c r="W33" s="17">
        <f t="shared" si="3"/>
        <v>0.8630999999999999</v>
      </c>
      <c r="X33" s="18">
        <f t="shared" si="4"/>
        <v>5.178599999999999</v>
      </c>
    </row>
    <row r="34" spans="1:24" s="15" customFormat="1" ht="15.75">
      <c r="A34" s="7">
        <v>21</v>
      </c>
      <c r="B34" s="5" t="s">
        <v>38</v>
      </c>
      <c r="C34" s="16">
        <v>1.266</v>
      </c>
      <c r="D34" s="16">
        <v>0.632</v>
      </c>
      <c r="E34" s="16"/>
      <c r="F34" s="19"/>
      <c r="G34" s="16">
        <f t="shared" si="5"/>
        <v>0.55</v>
      </c>
      <c r="H34" s="16">
        <v>0.007</v>
      </c>
      <c r="I34" s="16">
        <v>0.145</v>
      </c>
      <c r="J34" s="16">
        <v>0.398</v>
      </c>
      <c r="K34" s="16"/>
      <c r="L34" s="16">
        <v>0.095</v>
      </c>
      <c r="M34" s="16">
        <v>0.394</v>
      </c>
      <c r="N34" s="20">
        <f t="shared" si="0"/>
        <v>1.344</v>
      </c>
      <c r="O34" s="16">
        <v>0.746</v>
      </c>
      <c r="P34" s="16">
        <v>0.397</v>
      </c>
      <c r="Q34" s="16">
        <v>0.201</v>
      </c>
      <c r="R34" s="16"/>
      <c r="S34" s="16">
        <v>0.202</v>
      </c>
      <c r="T34" s="16"/>
      <c r="U34" s="16">
        <f t="shared" si="1"/>
        <v>4.4830000000000005</v>
      </c>
      <c r="V34" s="16">
        <f t="shared" si="2"/>
        <v>0.22415000000000004</v>
      </c>
      <c r="W34" s="17">
        <f t="shared" si="3"/>
        <v>0.9414300000000001</v>
      </c>
      <c r="X34" s="18">
        <f t="shared" si="4"/>
        <v>5.648580000000001</v>
      </c>
    </row>
    <row r="35" spans="1:24" s="15" customFormat="1" ht="15.75">
      <c r="A35" s="7">
        <v>22</v>
      </c>
      <c r="B35" s="5" t="s">
        <v>77</v>
      </c>
      <c r="C35" s="16">
        <v>1.585</v>
      </c>
      <c r="D35" s="16">
        <v>0.662</v>
      </c>
      <c r="E35" s="16"/>
      <c r="F35" s="19"/>
      <c r="G35" s="16">
        <f t="shared" si="5"/>
        <v>0.45099999999999996</v>
      </c>
      <c r="H35" s="16">
        <v>0.007</v>
      </c>
      <c r="I35" s="16">
        <v>0.1</v>
      </c>
      <c r="J35" s="16">
        <v>0.344</v>
      </c>
      <c r="K35" s="16"/>
      <c r="L35" s="16">
        <v>0.067</v>
      </c>
      <c r="M35" s="16">
        <v>0.434</v>
      </c>
      <c r="N35" s="20">
        <f t="shared" si="0"/>
        <v>1.0839999999999999</v>
      </c>
      <c r="O35" s="16">
        <v>0.318</v>
      </c>
      <c r="P35" s="16">
        <v>0.568</v>
      </c>
      <c r="Q35" s="16">
        <v>0.198</v>
      </c>
      <c r="R35" s="16"/>
      <c r="S35" s="16">
        <v>0.135</v>
      </c>
      <c r="T35" s="16"/>
      <c r="U35" s="16">
        <f t="shared" si="1"/>
        <v>4.418</v>
      </c>
      <c r="V35" s="16">
        <f t="shared" si="2"/>
        <v>0.2209</v>
      </c>
      <c r="W35" s="17">
        <f t="shared" si="3"/>
        <v>0.9277800000000002</v>
      </c>
      <c r="X35" s="18">
        <f t="shared" si="4"/>
        <v>5.566680000000001</v>
      </c>
    </row>
    <row r="36" spans="1:24" s="15" customFormat="1" ht="15.75">
      <c r="A36" s="7">
        <f>A35+1</f>
        <v>23</v>
      </c>
      <c r="B36" s="5" t="s">
        <v>39</v>
      </c>
      <c r="C36" s="16">
        <v>0.961</v>
      </c>
      <c r="D36" s="16">
        <v>0.421</v>
      </c>
      <c r="E36" s="16"/>
      <c r="F36" s="19"/>
      <c r="G36" s="16">
        <f t="shared" si="5"/>
        <v>0.69</v>
      </c>
      <c r="H36" s="16">
        <v>0.328</v>
      </c>
      <c r="I36" s="16">
        <v>0.059</v>
      </c>
      <c r="J36" s="16">
        <v>0.303</v>
      </c>
      <c r="K36" s="16"/>
      <c r="L36" s="16">
        <v>0.092</v>
      </c>
      <c r="M36" s="16">
        <v>0.807</v>
      </c>
      <c r="N36" s="20">
        <f t="shared" si="0"/>
        <v>0.938</v>
      </c>
      <c r="O36" s="16">
        <v>0.158</v>
      </c>
      <c r="P36" s="16">
        <v>0.297</v>
      </c>
      <c r="Q36" s="16">
        <v>0.483</v>
      </c>
      <c r="R36" s="16"/>
      <c r="S36" s="16">
        <v>0.232</v>
      </c>
      <c r="T36" s="16"/>
      <c r="U36" s="16">
        <f t="shared" si="1"/>
        <v>4.141</v>
      </c>
      <c r="V36" s="16">
        <f t="shared" si="2"/>
        <v>0.20705</v>
      </c>
      <c r="W36" s="17">
        <f t="shared" si="3"/>
        <v>0.86961</v>
      </c>
      <c r="X36" s="18">
        <f t="shared" si="4"/>
        <v>5.2176599999999995</v>
      </c>
    </row>
    <row r="37" spans="1:24" s="15" customFormat="1" ht="15.75">
      <c r="A37" s="7">
        <f>A36+1</f>
        <v>24</v>
      </c>
      <c r="B37" s="5" t="s">
        <v>110</v>
      </c>
      <c r="C37" s="16">
        <v>1.223</v>
      </c>
      <c r="D37" s="16">
        <v>0.584</v>
      </c>
      <c r="E37" s="16"/>
      <c r="F37" s="19"/>
      <c r="G37" s="16">
        <f t="shared" si="5"/>
        <v>0.536</v>
      </c>
      <c r="H37" s="16">
        <v>0.179</v>
      </c>
      <c r="I37" s="16">
        <v>0.095</v>
      </c>
      <c r="J37" s="16">
        <v>0.262</v>
      </c>
      <c r="K37" s="16"/>
      <c r="L37" s="16">
        <v>0.095</v>
      </c>
      <c r="M37" s="16">
        <v>0.536</v>
      </c>
      <c r="N37" s="20">
        <f t="shared" si="0"/>
        <v>1.806</v>
      </c>
      <c r="O37" s="16">
        <v>0.609</v>
      </c>
      <c r="P37" s="16">
        <v>0.559</v>
      </c>
      <c r="Q37" s="16">
        <v>0.638</v>
      </c>
      <c r="R37" s="16"/>
      <c r="S37" s="16">
        <v>0.14</v>
      </c>
      <c r="T37" s="16"/>
      <c r="U37" s="16">
        <f t="shared" si="1"/>
        <v>4.92</v>
      </c>
      <c r="V37" s="16">
        <f t="shared" si="2"/>
        <v>0.246</v>
      </c>
      <c r="W37" s="17">
        <f t="shared" si="3"/>
        <v>1.0332000000000001</v>
      </c>
      <c r="X37" s="18">
        <f t="shared" si="4"/>
        <v>6.1992</v>
      </c>
    </row>
    <row r="38" spans="1:24" s="15" customFormat="1" ht="15.75">
      <c r="A38" s="7">
        <f>A37+1</f>
        <v>25</v>
      </c>
      <c r="B38" s="5" t="s">
        <v>103</v>
      </c>
      <c r="C38" s="16">
        <v>0.896</v>
      </c>
      <c r="D38" s="16">
        <v>0.621</v>
      </c>
      <c r="E38" s="16"/>
      <c r="F38" s="19"/>
      <c r="G38" s="16">
        <f t="shared" si="5"/>
        <v>0.853</v>
      </c>
      <c r="H38" s="16">
        <v>0.275</v>
      </c>
      <c r="I38" s="16">
        <v>0.095</v>
      </c>
      <c r="J38" s="16">
        <v>0.483</v>
      </c>
      <c r="K38" s="16"/>
      <c r="L38" s="16">
        <v>0.12</v>
      </c>
      <c r="M38" s="16">
        <v>0.491</v>
      </c>
      <c r="N38" s="20">
        <f t="shared" si="0"/>
        <v>1.654</v>
      </c>
      <c r="O38" s="16">
        <v>0.64</v>
      </c>
      <c r="P38" s="16">
        <v>0.43</v>
      </c>
      <c r="Q38" s="16">
        <v>0.584</v>
      </c>
      <c r="R38" s="16"/>
      <c r="S38" s="16">
        <v>0.152</v>
      </c>
      <c r="T38" s="16"/>
      <c r="U38" s="16">
        <f t="shared" si="1"/>
        <v>4.787</v>
      </c>
      <c r="V38" s="16">
        <f t="shared" si="2"/>
        <v>0.23935</v>
      </c>
      <c r="W38" s="17">
        <f t="shared" si="3"/>
        <v>1.00527</v>
      </c>
      <c r="X38" s="18">
        <f t="shared" si="4"/>
        <v>6.03162</v>
      </c>
    </row>
    <row r="39" spans="1:24" s="15" customFormat="1" ht="15.75">
      <c r="A39" s="7">
        <v>26</v>
      </c>
      <c r="B39" s="5" t="s">
        <v>104</v>
      </c>
      <c r="C39" s="16">
        <v>0.806</v>
      </c>
      <c r="D39" s="16">
        <v>0.609</v>
      </c>
      <c r="E39" s="16"/>
      <c r="F39" s="19"/>
      <c r="G39" s="16">
        <f t="shared" si="5"/>
        <v>0.769</v>
      </c>
      <c r="H39" s="16">
        <v>0.231</v>
      </c>
      <c r="I39" s="16">
        <v>0.086</v>
      </c>
      <c r="J39" s="16">
        <v>0.452</v>
      </c>
      <c r="K39" s="16"/>
      <c r="L39" s="16">
        <v>0.109</v>
      </c>
      <c r="M39" s="16">
        <v>0.431</v>
      </c>
      <c r="N39" s="20">
        <f t="shared" si="0"/>
        <v>1.6099999999999999</v>
      </c>
      <c r="O39" s="16">
        <v>0.504</v>
      </c>
      <c r="P39" s="16">
        <v>0.506</v>
      </c>
      <c r="Q39" s="16">
        <v>0.6</v>
      </c>
      <c r="R39" s="16"/>
      <c r="S39" s="16">
        <v>0.137</v>
      </c>
      <c r="T39" s="16"/>
      <c r="U39" s="16">
        <f t="shared" si="1"/>
        <v>4.471</v>
      </c>
      <c r="V39" s="16">
        <f t="shared" si="2"/>
        <v>0.22355000000000003</v>
      </c>
      <c r="W39" s="17">
        <f t="shared" si="3"/>
        <v>0.9389100000000001</v>
      </c>
      <c r="X39" s="18">
        <f t="shared" si="4"/>
        <v>5.63346</v>
      </c>
    </row>
    <row r="40" spans="1:24" s="15" customFormat="1" ht="15.75">
      <c r="A40" s="7">
        <v>27</v>
      </c>
      <c r="B40" s="5" t="s">
        <v>40</v>
      </c>
      <c r="C40" s="16">
        <v>1.513</v>
      </c>
      <c r="D40" s="16"/>
      <c r="E40" s="16"/>
      <c r="F40" s="19"/>
      <c r="G40" s="16">
        <f t="shared" si="5"/>
        <v>0.9430000000000001</v>
      </c>
      <c r="H40" s="16">
        <v>0.261</v>
      </c>
      <c r="I40" s="16">
        <v>0.148</v>
      </c>
      <c r="J40" s="16">
        <v>0.534</v>
      </c>
      <c r="K40" s="16"/>
      <c r="L40" s="16">
        <v>0.086</v>
      </c>
      <c r="M40" s="16">
        <v>0.515</v>
      </c>
      <c r="N40" s="6">
        <f t="shared" si="0"/>
        <v>1.4609999999999999</v>
      </c>
      <c r="O40" s="16">
        <v>0.345</v>
      </c>
      <c r="P40" s="16">
        <v>0.58</v>
      </c>
      <c r="Q40" s="16">
        <v>0.536</v>
      </c>
      <c r="R40" s="16"/>
      <c r="S40" s="16">
        <v>0.011</v>
      </c>
      <c r="T40" s="16"/>
      <c r="U40" s="16">
        <f aca="true" t="shared" si="7" ref="U40:U67">C40+D40+E40+F40+G40+L40+M40+N40+S40+T40</f>
        <v>4.529</v>
      </c>
      <c r="V40" s="16">
        <f aca="true" t="shared" si="8" ref="V40:V67">U40*5%</f>
        <v>0.22645</v>
      </c>
      <c r="W40" s="17">
        <f aca="true" t="shared" si="9" ref="W40:W67">SUM(U40:V40)*20%</f>
        <v>0.95109</v>
      </c>
      <c r="X40" s="18">
        <f aca="true" t="shared" si="10" ref="X40:X67">U40+V40+W40</f>
        <v>5.7065399999999995</v>
      </c>
    </row>
    <row r="41" spans="1:24" s="15" customFormat="1" ht="15.75">
      <c r="A41" s="7">
        <v>28</v>
      </c>
      <c r="B41" s="5" t="s">
        <v>41</v>
      </c>
      <c r="C41" s="16">
        <v>0.808</v>
      </c>
      <c r="D41" s="16"/>
      <c r="E41" s="16"/>
      <c r="F41" s="19"/>
      <c r="G41" s="16">
        <f t="shared" si="5"/>
        <v>0.478</v>
      </c>
      <c r="H41" s="16">
        <v>0.318</v>
      </c>
      <c r="I41" s="16">
        <v>0.156</v>
      </c>
      <c r="J41" s="16">
        <v>0.004</v>
      </c>
      <c r="K41" s="16"/>
      <c r="L41" s="16">
        <v>0.092</v>
      </c>
      <c r="M41" s="16">
        <v>0.496</v>
      </c>
      <c r="N41" s="6">
        <f t="shared" si="0"/>
        <v>1.2409999999999999</v>
      </c>
      <c r="O41" s="16">
        <v>0.289</v>
      </c>
      <c r="P41" s="16">
        <v>0.474</v>
      </c>
      <c r="Q41" s="16">
        <v>0.478</v>
      </c>
      <c r="R41" s="16"/>
      <c r="S41" s="16">
        <v>0.025</v>
      </c>
      <c r="T41" s="16"/>
      <c r="U41" s="16">
        <f t="shared" si="7"/>
        <v>3.14</v>
      </c>
      <c r="V41" s="16">
        <f t="shared" si="8"/>
        <v>0.15700000000000003</v>
      </c>
      <c r="W41" s="17">
        <f t="shared" si="9"/>
        <v>0.6594000000000001</v>
      </c>
      <c r="X41" s="18">
        <f t="shared" si="10"/>
        <v>3.9564000000000004</v>
      </c>
    </row>
    <row r="42" spans="1:24" s="15" customFormat="1" ht="15.75">
      <c r="A42" s="7">
        <f>A41+1</f>
        <v>29</v>
      </c>
      <c r="B42" s="5" t="s">
        <v>42</v>
      </c>
      <c r="C42" s="16">
        <v>1.011</v>
      </c>
      <c r="D42" s="16"/>
      <c r="E42" s="16"/>
      <c r="F42" s="19"/>
      <c r="G42" s="16">
        <f t="shared" si="5"/>
        <v>0.844</v>
      </c>
      <c r="H42" s="16">
        <v>0.355</v>
      </c>
      <c r="I42" s="16">
        <v>0.137</v>
      </c>
      <c r="J42" s="16">
        <v>0.352</v>
      </c>
      <c r="K42" s="16"/>
      <c r="L42" s="16">
        <v>0.074</v>
      </c>
      <c r="M42" s="16">
        <v>1.06</v>
      </c>
      <c r="N42" s="6">
        <f t="shared" si="0"/>
        <v>1.755</v>
      </c>
      <c r="O42" s="16">
        <v>0.034</v>
      </c>
      <c r="P42" s="16">
        <v>1.307</v>
      </c>
      <c r="Q42" s="16">
        <v>0.414</v>
      </c>
      <c r="R42" s="16"/>
      <c r="S42" s="16">
        <v>0.155</v>
      </c>
      <c r="T42" s="16"/>
      <c r="U42" s="16">
        <f t="shared" si="7"/>
        <v>4.899</v>
      </c>
      <c r="V42" s="16">
        <f t="shared" si="8"/>
        <v>0.24495</v>
      </c>
      <c r="W42" s="17">
        <f t="shared" si="9"/>
        <v>1.02879</v>
      </c>
      <c r="X42" s="18">
        <f t="shared" si="10"/>
        <v>6.17274</v>
      </c>
    </row>
    <row r="43" spans="1:24" s="15" customFormat="1" ht="15.75">
      <c r="A43" s="7">
        <v>30</v>
      </c>
      <c r="B43" s="5" t="s">
        <v>43</v>
      </c>
      <c r="C43" s="16">
        <v>0.23</v>
      </c>
      <c r="D43" s="16"/>
      <c r="E43" s="16"/>
      <c r="F43" s="19"/>
      <c r="G43" s="16"/>
      <c r="H43" s="16"/>
      <c r="I43" s="16"/>
      <c r="J43" s="16"/>
      <c r="K43" s="16"/>
      <c r="L43" s="16">
        <v>0.132</v>
      </c>
      <c r="M43" s="16">
        <v>0.843</v>
      </c>
      <c r="N43" s="6">
        <f t="shared" si="0"/>
        <v>0.322</v>
      </c>
      <c r="O43" s="16">
        <v>0.046</v>
      </c>
      <c r="P43" s="16"/>
      <c r="Q43" s="16">
        <v>0.276</v>
      </c>
      <c r="R43" s="16"/>
      <c r="S43" s="16">
        <v>0.173</v>
      </c>
      <c r="T43" s="16"/>
      <c r="U43" s="16">
        <f t="shared" si="7"/>
        <v>1.7000000000000002</v>
      </c>
      <c r="V43" s="16">
        <f t="shared" si="8"/>
        <v>0.08500000000000002</v>
      </c>
      <c r="W43" s="17">
        <f t="shared" si="9"/>
        <v>0.35700000000000004</v>
      </c>
      <c r="X43" s="18">
        <f t="shared" si="10"/>
        <v>2.1420000000000003</v>
      </c>
    </row>
    <row r="44" spans="1:24" s="15" customFormat="1" ht="15.75">
      <c r="A44" s="7">
        <v>31</v>
      </c>
      <c r="B44" s="5" t="s">
        <v>44</v>
      </c>
      <c r="C44" s="16">
        <v>0.79</v>
      </c>
      <c r="D44" s="16"/>
      <c r="E44" s="16"/>
      <c r="F44" s="19"/>
      <c r="G44" s="16"/>
      <c r="H44" s="16"/>
      <c r="I44" s="16"/>
      <c r="J44" s="16"/>
      <c r="K44" s="16"/>
      <c r="L44" s="16">
        <v>0.036</v>
      </c>
      <c r="M44" s="16"/>
      <c r="N44" s="6"/>
      <c r="O44" s="16"/>
      <c r="P44" s="16"/>
      <c r="Q44" s="16"/>
      <c r="R44" s="16"/>
      <c r="S44" s="16"/>
      <c r="T44" s="16"/>
      <c r="U44" s="16">
        <f t="shared" si="7"/>
        <v>0.8260000000000001</v>
      </c>
      <c r="V44" s="16">
        <f t="shared" si="8"/>
        <v>0.0413</v>
      </c>
      <c r="W44" s="17">
        <f t="shared" si="9"/>
        <v>0.17346000000000003</v>
      </c>
      <c r="X44" s="18">
        <f t="shared" si="10"/>
        <v>1.0407600000000001</v>
      </c>
    </row>
    <row r="45" spans="1:24" s="15" customFormat="1" ht="15.75">
      <c r="A45" s="7">
        <v>32</v>
      </c>
      <c r="B45" s="5" t="s">
        <v>45</v>
      </c>
      <c r="C45" s="16">
        <v>0.599</v>
      </c>
      <c r="D45" s="16"/>
      <c r="E45" s="16"/>
      <c r="F45" s="19"/>
      <c r="G45" s="16"/>
      <c r="H45" s="16"/>
      <c r="I45" s="16"/>
      <c r="J45" s="16"/>
      <c r="K45" s="16"/>
      <c r="L45" s="16">
        <v>0.029</v>
      </c>
      <c r="M45" s="16"/>
      <c r="N45" s="6"/>
      <c r="O45" s="16"/>
      <c r="P45" s="16"/>
      <c r="Q45" s="16"/>
      <c r="R45" s="16"/>
      <c r="S45" s="16"/>
      <c r="T45" s="16"/>
      <c r="U45" s="16">
        <f t="shared" si="7"/>
        <v>0.628</v>
      </c>
      <c r="V45" s="16">
        <f t="shared" si="8"/>
        <v>0.031400000000000004</v>
      </c>
      <c r="W45" s="17">
        <f t="shared" si="9"/>
        <v>0.13188</v>
      </c>
      <c r="X45" s="18">
        <f t="shared" si="10"/>
        <v>0.79128</v>
      </c>
    </row>
    <row r="46" spans="1:24" s="15" customFormat="1" ht="15.75">
      <c r="A46" s="7">
        <v>33</v>
      </c>
      <c r="B46" s="5" t="s">
        <v>78</v>
      </c>
      <c r="C46" s="16">
        <v>1.532</v>
      </c>
      <c r="D46" s="16"/>
      <c r="E46" s="16"/>
      <c r="F46" s="19"/>
      <c r="G46" s="16"/>
      <c r="H46" s="16"/>
      <c r="I46" s="16"/>
      <c r="J46" s="16"/>
      <c r="K46" s="16"/>
      <c r="L46" s="16">
        <v>0.043</v>
      </c>
      <c r="M46" s="16"/>
      <c r="N46" s="6"/>
      <c r="O46" s="16"/>
      <c r="P46" s="16"/>
      <c r="Q46" s="16"/>
      <c r="R46" s="16"/>
      <c r="S46" s="16"/>
      <c r="T46" s="16"/>
      <c r="U46" s="16">
        <f t="shared" si="7"/>
        <v>1.575</v>
      </c>
      <c r="V46" s="16">
        <f t="shared" si="8"/>
        <v>0.07875</v>
      </c>
      <c r="W46" s="17">
        <f t="shared" si="9"/>
        <v>0.33075000000000004</v>
      </c>
      <c r="X46" s="18">
        <f t="shared" si="10"/>
        <v>1.9845000000000002</v>
      </c>
    </row>
    <row r="47" spans="1:24" s="15" customFormat="1" ht="15.75">
      <c r="A47" s="7">
        <v>34</v>
      </c>
      <c r="B47" s="5" t="s">
        <v>79</v>
      </c>
      <c r="C47" s="16"/>
      <c r="D47" s="16"/>
      <c r="E47" s="16"/>
      <c r="F47" s="19"/>
      <c r="G47" s="16"/>
      <c r="H47" s="16"/>
      <c r="I47" s="16"/>
      <c r="J47" s="16"/>
      <c r="K47" s="16"/>
      <c r="L47" s="16">
        <v>0.048</v>
      </c>
      <c r="M47" s="16">
        <v>0.573</v>
      </c>
      <c r="N47" s="6">
        <f t="shared" si="0"/>
        <v>0</v>
      </c>
      <c r="O47" s="16"/>
      <c r="P47" s="16"/>
      <c r="Q47" s="16"/>
      <c r="R47" s="16"/>
      <c r="S47" s="16"/>
      <c r="T47" s="16"/>
      <c r="U47" s="16">
        <f t="shared" si="7"/>
        <v>0.621</v>
      </c>
      <c r="V47" s="16">
        <f t="shared" si="8"/>
        <v>0.03105</v>
      </c>
      <c r="W47" s="17">
        <f t="shared" si="9"/>
        <v>0.13041</v>
      </c>
      <c r="X47" s="18">
        <f t="shared" si="10"/>
        <v>0.78246</v>
      </c>
    </row>
    <row r="48" spans="1:24" s="15" customFormat="1" ht="15.75">
      <c r="A48" s="7">
        <v>35</v>
      </c>
      <c r="B48" s="5" t="s">
        <v>80</v>
      </c>
      <c r="C48" s="16">
        <v>1.64</v>
      </c>
      <c r="D48" s="16"/>
      <c r="E48" s="16"/>
      <c r="F48" s="19"/>
      <c r="G48" s="16">
        <f>H48+I48+J48</f>
        <v>0.47500000000000003</v>
      </c>
      <c r="H48" s="16">
        <v>0.163</v>
      </c>
      <c r="I48" s="16">
        <v>0.121</v>
      </c>
      <c r="J48" s="16">
        <v>0.191</v>
      </c>
      <c r="K48" s="16"/>
      <c r="L48" s="16">
        <v>0.077</v>
      </c>
      <c r="M48" s="16">
        <v>0.432</v>
      </c>
      <c r="N48" s="6">
        <f t="shared" si="0"/>
        <v>1.403</v>
      </c>
      <c r="O48" s="16">
        <v>0.311</v>
      </c>
      <c r="P48" s="16">
        <v>0.54</v>
      </c>
      <c r="Q48" s="16">
        <v>0.552</v>
      </c>
      <c r="R48" s="16"/>
      <c r="S48" s="16">
        <v>0.087</v>
      </c>
      <c r="T48" s="16"/>
      <c r="U48" s="16">
        <f t="shared" si="7"/>
        <v>4.113999999999999</v>
      </c>
      <c r="V48" s="16">
        <f t="shared" si="8"/>
        <v>0.20569999999999997</v>
      </c>
      <c r="W48" s="17">
        <f t="shared" si="9"/>
        <v>0.8639399999999999</v>
      </c>
      <c r="X48" s="18">
        <f t="shared" si="10"/>
        <v>5.183639999999999</v>
      </c>
    </row>
    <row r="49" spans="1:24" s="15" customFormat="1" ht="15.75">
      <c r="A49" s="7">
        <v>36</v>
      </c>
      <c r="B49" s="5" t="s">
        <v>46</v>
      </c>
      <c r="C49" s="16">
        <v>0.243</v>
      </c>
      <c r="D49" s="16"/>
      <c r="E49" s="16"/>
      <c r="F49" s="19"/>
      <c r="G49" s="16"/>
      <c r="H49" s="16"/>
      <c r="I49" s="16"/>
      <c r="J49" s="16"/>
      <c r="K49" s="16"/>
      <c r="L49" s="16">
        <v>0.028</v>
      </c>
      <c r="M49" s="16">
        <v>0.522</v>
      </c>
      <c r="N49" s="6">
        <f t="shared" si="0"/>
        <v>0</v>
      </c>
      <c r="O49" s="16"/>
      <c r="P49" s="16"/>
      <c r="Q49" s="16"/>
      <c r="R49" s="16"/>
      <c r="S49" s="16">
        <v>0.077</v>
      </c>
      <c r="T49" s="16"/>
      <c r="U49" s="16">
        <f t="shared" si="7"/>
        <v>0.87</v>
      </c>
      <c r="V49" s="16">
        <f t="shared" si="8"/>
        <v>0.043500000000000004</v>
      </c>
      <c r="W49" s="17">
        <f t="shared" si="9"/>
        <v>0.1827</v>
      </c>
      <c r="X49" s="18">
        <f t="shared" si="10"/>
        <v>1.0962</v>
      </c>
    </row>
    <row r="50" spans="1:24" s="15" customFormat="1" ht="15.75">
      <c r="A50" s="7">
        <v>37</v>
      </c>
      <c r="B50" s="5" t="s">
        <v>47</v>
      </c>
      <c r="C50" s="16">
        <v>0.411</v>
      </c>
      <c r="D50" s="16"/>
      <c r="E50" s="16"/>
      <c r="F50" s="19"/>
      <c r="G50" s="16"/>
      <c r="H50" s="16"/>
      <c r="I50" s="16"/>
      <c r="J50" s="16"/>
      <c r="K50" s="16"/>
      <c r="L50" s="16">
        <v>0.048</v>
      </c>
      <c r="M50" s="16">
        <v>0.617</v>
      </c>
      <c r="N50" s="6">
        <f t="shared" si="0"/>
        <v>0</v>
      </c>
      <c r="O50" s="16"/>
      <c r="P50" s="16"/>
      <c r="Q50" s="16"/>
      <c r="R50" s="16"/>
      <c r="S50" s="16"/>
      <c r="T50" s="16"/>
      <c r="U50" s="16">
        <f t="shared" si="7"/>
        <v>1.076</v>
      </c>
      <c r="V50" s="16">
        <f t="shared" si="8"/>
        <v>0.05380000000000001</v>
      </c>
      <c r="W50" s="17">
        <f t="shared" si="9"/>
        <v>0.22596000000000005</v>
      </c>
      <c r="X50" s="18">
        <f t="shared" si="10"/>
        <v>1.35576</v>
      </c>
    </row>
    <row r="51" spans="1:24" s="15" customFormat="1" ht="15.75">
      <c r="A51" s="7">
        <v>38</v>
      </c>
      <c r="B51" s="5" t="s">
        <v>48</v>
      </c>
      <c r="C51" s="16">
        <v>0.008</v>
      </c>
      <c r="D51" s="16"/>
      <c r="E51" s="16"/>
      <c r="F51" s="19"/>
      <c r="G51" s="16"/>
      <c r="H51" s="16"/>
      <c r="I51" s="16"/>
      <c r="J51" s="16"/>
      <c r="K51" s="16"/>
      <c r="L51" s="16">
        <v>0.016</v>
      </c>
      <c r="M51" s="16"/>
      <c r="N51" s="6">
        <f t="shared" si="0"/>
        <v>0</v>
      </c>
      <c r="O51" s="16"/>
      <c r="P51" s="16"/>
      <c r="Q51" s="16"/>
      <c r="R51" s="16"/>
      <c r="S51" s="16"/>
      <c r="T51" s="16"/>
      <c r="U51" s="16">
        <f t="shared" si="7"/>
        <v>0.024</v>
      </c>
      <c r="V51" s="16">
        <f t="shared" si="8"/>
        <v>0.0012000000000000001</v>
      </c>
      <c r="W51" s="17">
        <f t="shared" si="9"/>
        <v>0.00504</v>
      </c>
      <c r="X51" s="18">
        <f t="shared" si="10"/>
        <v>0.03024</v>
      </c>
    </row>
    <row r="52" spans="1:24" s="15" customFormat="1" ht="15.75">
      <c r="A52" s="7">
        <v>39</v>
      </c>
      <c r="B52" s="5" t="s">
        <v>49</v>
      </c>
      <c r="C52" s="16">
        <v>0.764</v>
      </c>
      <c r="D52" s="16"/>
      <c r="E52" s="16"/>
      <c r="F52" s="19"/>
      <c r="G52" s="16"/>
      <c r="H52" s="16"/>
      <c r="I52" s="16"/>
      <c r="J52" s="16"/>
      <c r="K52" s="16"/>
      <c r="L52" s="16">
        <v>0.096</v>
      </c>
      <c r="M52" s="16">
        <v>1.095</v>
      </c>
      <c r="N52" s="6">
        <f t="shared" si="0"/>
        <v>1.384</v>
      </c>
      <c r="O52" s="16">
        <v>0.043</v>
      </c>
      <c r="P52" s="16">
        <v>1.121</v>
      </c>
      <c r="Q52" s="16">
        <v>0.22</v>
      </c>
      <c r="R52" s="16"/>
      <c r="S52" s="16"/>
      <c r="T52" s="16"/>
      <c r="U52" s="16">
        <f t="shared" si="7"/>
        <v>3.339</v>
      </c>
      <c r="V52" s="16">
        <f t="shared" si="8"/>
        <v>0.16695000000000002</v>
      </c>
      <c r="W52" s="17">
        <f t="shared" si="9"/>
        <v>0.70119</v>
      </c>
      <c r="X52" s="18">
        <f t="shared" si="10"/>
        <v>4.20714</v>
      </c>
    </row>
    <row r="53" spans="1:24" s="15" customFormat="1" ht="15.75">
      <c r="A53" s="7">
        <f aca="true" t="shared" si="11" ref="A53:A64">A52+1</f>
        <v>40</v>
      </c>
      <c r="B53" s="5" t="s">
        <v>50</v>
      </c>
      <c r="C53" s="16">
        <v>0.616</v>
      </c>
      <c r="D53" s="16"/>
      <c r="E53" s="16"/>
      <c r="F53" s="19"/>
      <c r="G53" s="16">
        <f>H53+I53+J53</f>
        <v>0.653</v>
      </c>
      <c r="H53" s="16">
        <v>0.28</v>
      </c>
      <c r="I53" s="16">
        <v>0.151</v>
      </c>
      <c r="J53" s="16">
        <v>0.222</v>
      </c>
      <c r="K53" s="16"/>
      <c r="L53" s="16">
        <v>0.073</v>
      </c>
      <c r="M53" s="16">
        <v>0.781</v>
      </c>
      <c r="N53" s="6">
        <f t="shared" si="0"/>
        <v>0.9890000000000001</v>
      </c>
      <c r="O53" s="16">
        <v>0.04</v>
      </c>
      <c r="P53" s="16">
        <v>0.793</v>
      </c>
      <c r="Q53" s="16">
        <v>0.156</v>
      </c>
      <c r="R53" s="16"/>
      <c r="S53" s="16">
        <v>0.124</v>
      </c>
      <c r="T53" s="16"/>
      <c r="U53" s="16">
        <f t="shared" si="7"/>
        <v>3.236</v>
      </c>
      <c r="V53" s="16">
        <f t="shared" si="8"/>
        <v>0.16180000000000003</v>
      </c>
      <c r="W53" s="17">
        <f t="shared" si="9"/>
        <v>0.67956</v>
      </c>
      <c r="X53" s="18">
        <f t="shared" si="10"/>
        <v>4.0773600000000005</v>
      </c>
    </row>
    <row r="54" spans="1:24" s="15" customFormat="1" ht="15.75">
      <c r="A54" s="7">
        <f>A53+1</f>
        <v>41</v>
      </c>
      <c r="B54" s="5" t="s">
        <v>106</v>
      </c>
      <c r="C54" s="16">
        <v>0.96</v>
      </c>
      <c r="D54" s="16"/>
      <c r="E54" s="16"/>
      <c r="F54" s="19"/>
      <c r="G54" s="16">
        <f>H54+I54+J54</f>
        <v>0.526</v>
      </c>
      <c r="H54" s="16">
        <v>0.151</v>
      </c>
      <c r="I54" s="16">
        <v>0.112</v>
      </c>
      <c r="J54" s="16">
        <v>0.263</v>
      </c>
      <c r="K54" s="16"/>
      <c r="L54" s="16">
        <v>0.082</v>
      </c>
      <c r="M54" s="16">
        <v>0.481</v>
      </c>
      <c r="N54" s="6">
        <f t="shared" si="0"/>
        <v>1.221</v>
      </c>
      <c r="O54" s="16">
        <v>0.291</v>
      </c>
      <c r="P54" s="16">
        <v>0.407</v>
      </c>
      <c r="Q54" s="16">
        <v>0.523</v>
      </c>
      <c r="R54" s="16"/>
      <c r="S54" s="16">
        <v>0.158</v>
      </c>
      <c r="T54" s="16"/>
      <c r="U54" s="16">
        <f t="shared" si="7"/>
        <v>3.428</v>
      </c>
      <c r="V54" s="16">
        <f t="shared" si="8"/>
        <v>0.1714</v>
      </c>
      <c r="W54" s="17">
        <f t="shared" si="9"/>
        <v>0.7198800000000001</v>
      </c>
      <c r="X54" s="18">
        <f t="shared" si="10"/>
        <v>4.31928</v>
      </c>
    </row>
    <row r="55" spans="1:24" s="15" customFormat="1" ht="15.75">
      <c r="A55" s="7">
        <f t="shared" si="11"/>
        <v>42</v>
      </c>
      <c r="B55" s="5" t="s">
        <v>109</v>
      </c>
      <c r="C55" s="16">
        <v>0.535</v>
      </c>
      <c r="D55" s="16"/>
      <c r="E55" s="16"/>
      <c r="F55" s="19"/>
      <c r="G55" s="16"/>
      <c r="H55" s="16"/>
      <c r="I55" s="16"/>
      <c r="J55" s="16"/>
      <c r="K55" s="16"/>
      <c r="L55" s="16">
        <v>0.025</v>
      </c>
      <c r="M55" s="16">
        <v>0.183</v>
      </c>
      <c r="N55" s="6">
        <f t="shared" si="0"/>
        <v>0.5700000000000001</v>
      </c>
      <c r="O55" s="16">
        <v>0.192</v>
      </c>
      <c r="P55" s="16"/>
      <c r="Q55" s="16">
        <v>0.378</v>
      </c>
      <c r="R55" s="16"/>
      <c r="S55" s="16">
        <v>0.005</v>
      </c>
      <c r="T55" s="16"/>
      <c r="U55" s="16">
        <f t="shared" si="7"/>
        <v>1.318</v>
      </c>
      <c r="V55" s="16">
        <f t="shared" si="8"/>
        <v>0.0659</v>
      </c>
      <c r="W55" s="17">
        <f t="shared" si="9"/>
        <v>0.27678</v>
      </c>
      <c r="X55" s="18">
        <f t="shared" si="10"/>
        <v>1.6606800000000002</v>
      </c>
    </row>
    <row r="56" spans="1:24" s="15" customFormat="1" ht="15.75">
      <c r="A56" s="7">
        <f t="shared" si="11"/>
        <v>43</v>
      </c>
      <c r="B56" s="5" t="s">
        <v>51</v>
      </c>
      <c r="C56" s="16">
        <v>0.776</v>
      </c>
      <c r="D56" s="16"/>
      <c r="E56" s="16"/>
      <c r="F56" s="19"/>
      <c r="G56" s="16"/>
      <c r="H56" s="16"/>
      <c r="I56" s="16"/>
      <c r="J56" s="16"/>
      <c r="K56" s="16"/>
      <c r="L56" s="16">
        <v>0.134</v>
      </c>
      <c r="M56" s="16"/>
      <c r="N56" s="6"/>
      <c r="O56" s="16"/>
      <c r="P56" s="16"/>
      <c r="Q56" s="16"/>
      <c r="R56" s="16"/>
      <c r="S56" s="16"/>
      <c r="T56" s="16"/>
      <c r="U56" s="16">
        <f t="shared" si="7"/>
        <v>0.91</v>
      </c>
      <c r="V56" s="16">
        <f t="shared" si="8"/>
        <v>0.045500000000000006</v>
      </c>
      <c r="W56" s="17">
        <f t="shared" si="9"/>
        <v>0.19110000000000002</v>
      </c>
      <c r="X56" s="18">
        <f t="shared" si="10"/>
        <v>1.1466</v>
      </c>
    </row>
    <row r="57" spans="1:24" s="15" customFormat="1" ht="15.75">
      <c r="A57" s="7">
        <f>A56+1</f>
        <v>44</v>
      </c>
      <c r="B57" s="5" t="s">
        <v>52</v>
      </c>
      <c r="C57" s="16">
        <v>0.205</v>
      </c>
      <c r="D57" s="16"/>
      <c r="E57" s="16"/>
      <c r="F57" s="19"/>
      <c r="G57" s="16"/>
      <c r="H57" s="16"/>
      <c r="I57" s="16"/>
      <c r="J57" s="16"/>
      <c r="K57" s="16"/>
      <c r="L57" s="16">
        <v>0.046</v>
      </c>
      <c r="M57" s="16"/>
      <c r="N57" s="16"/>
      <c r="O57" s="16"/>
      <c r="P57" s="16"/>
      <c r="Q57" s="16"/>
      <c r="R57" s="16"/>
      <c r="S57" s="16"/>
      <c r="T57" s="16"/>
      <c r="U57" s="16">
        <f t="shared" si="7"/>
        <v>0.251</v>
      </c>
      <c r="V57" s="16">
        <f t="shared" si="8"/>
        <v>0.01255</v>
      </c>
      <c r="W57" s="17">
        <f t="shared" si="9"/>
        <v>0.05271000000000001</v>
      </c>
      <c r="X57" s="18">
        <f t="shared" si="10"/>
        <v>0.31626</v>
      </c>
    </row>
    <row r="58" spans="1:24" s="15" customFormat="1" ht="15.75">
      <c r="A58" s="7">
        <f t="shared" si="11"/>
        <v>45</v>
      </c>
      <c r="B58" s="5" t="s">
        <v>53</v>
      </c>
      <c r="C58" s="16">
        <v>1.115</v>
      </c>
      <c r="D58" s="16"/>
      <c r="E58" s="16"/>
      <c r="F58" s="19"/>
      <c r="G58" s="16"/>
      <c r="H58" s="16"/>
      <c r="I58" s="16"/>
      <c r="J58" s="16"/>
      <c r="K58" s="16"/>
      <c r="L58" s="16">
        <v>0.083</v>
      </c>
      <c r="M58" s="16"/>
      <c r="N58" s="16"/>
      <c r="O58" s="16"/>
      <c r="P58" s="16"/>
      <c r="Q58" s="16"/>
      <c r="R58" s="16"/>
      <c r="S58" s="16"/>
      <c r="T58" s="16"/>
      <c r="U58" s="16">
        <f t="shared" si="7"/>
        <v>1.198</v>
      </c>
      <c r="V58" s="16">
        <f t="shared" si="8"/>
        <v>0.0599</v>
      </c>
      <c r="W58" s="17">
        <f t="shared" si="9"/>
        <v>0.25158</v>
      </c>
      <c r="X58" s="18">
        <f t="shared" si="10"/>
        <v>1.50948</v>
      </c>
    </row>
    <row r="59" spans="1:24" s="15" customFormat="1" ht="15.75">
      <c r="A59" s="7">
        <f t="shared" si="11"/>
        <v>46</v>
      </c>
      <c r="B59" s="5" t="s">
        <v>54</v>
      </c>
      <c r="C59" s="16">
        <v>0.738</v>
      </c>
      <c r="D59" s="16"/>
      <c r="E59" s="16"/>
      <c r="F59" s="19"/>
      <c r="G59" s="16"/>
      <c r="H59" s="16"/>
      <c r="I59" s="16"/>
      <c r="J59" s="16"/>
      <c r="K59" s="16"/>
      <c r="L59" s="16">
        <v>0.067</v>
      </c>
      <c r="M59" s="16"/>
      <c r="N59" s="16"/>
      <c r="O59" s="16"/>
      <c r="P59" s="16"/>
      <c r="Q59" s="16"/>
      <c r="R59" s="16"/>
      <c r="S59" s="16"/>
      <c r="T59" s="16"/>
      <c r="U59" s="16">
        <f t="shared" si="7"/>
        <v>0.8049999999999999</v>
      </c>
      <c r="V59" s="16">
        <f t="shared" si="8"/>
        <v>0.04025</v>
      </c>
      <c r="W59" s="17">
        <f t="shared" si="9"/>
        <v>0.16905</v>
      </c>
      <c r="X59" s="18">
        <f t="shared" si="10"/>
        <v>1.0143</v>
      </c>
    </row>
    <row r="60" spans="1:24" s="15" customFormat="1" ht="15.75">
      <c r="A60" s="7">
        <f t="shared" si="11"/>
        <v>47</v>
      </c>
      <c r="B60" s="5" t="s">
        <v>55</v>
      </c>
      <c r="C60" s="16">
        <v>0.535</v>
      </c>
      <c r="D60" s="16"/>
      <c r="E60" s="16"/>
      <c r="F60" s="19"/>
      <c r="G60" s="16"/>
      <c r="H60" s="16"/>
      <c r="I60" s="16"/>
      <c r="J60" s="16"/>
      <c r="K60" s="16"/>
      <c r="L60" s="16">
        <v>0.07</v>
      </c>
      <c r="M60" s="16"/>
      <c r="N60" s="16"/>
      <c r="O60" s="16"/>
      <c r="P60" s="16"/>
      <c r="Q60" s="16"/>
      <c r="R60" s="16"/>
      <c r="S60" s="16"/>
      <c r="T60" s="16"/>
      <c r="U60" s="16">
        <f t="shared" si="7"/>
        <v>0.605</v>
      </c>
      <c r="V60" s="16">
        <f t="shared" si="8"/>
        <v>0.03025</v>
      </c>
      <c r="W60" s="17">
        <f t="shared" si="9"/>
        <v>0.12705</v>
      </c>
      <c r="X60" s="18">
        <f t="shared" si="10"/>
        <v>0.7623</v>
      </c>
    </row>
    <row r="61" spans="1:24" s="15" customFormat="1" ht="15.75">
      <c r="A61" s="7">
        <f t="shared" si="11"/>
        <v>48</v>
      </c>
      <c r="B61" s="5" t="s">
        <v>56</v>
      </c>
      <c r="C61" s="16">
        <v>0.36</v>
      </c>
      <c r="D61" s="16"/>
      <c r="E61" s="16"/>
      <c r="F61" s="19"/>
      <c r="G61" s="16"/>
      <c r="H61" s="16"/>
      <c r="I61" s="16"/>
      <c r="J61" s="16"/>
      <c r="K61" s="16"/>
      <c r="L61" s="16">
        <v>0.063</v>
      </c>
      <c r="M61" s="16"/>
      <c r="N61" s="16"/>
      <c r="O61" s="16"/>
      <c r="P61" s="16"/>
      <c r="Q61" s="16"/>
      <c r="R61" s="16"/>
      <c r="S61" s="16"/>
      <c r="T61" s="16"/>
      <c r="U61" s="16">
        <f t="shared" si="7"/>
        <v>0.423</v>
      </c>
      <c r="V61" s="16">
        <f t="shared" si="8"/>
        <v>0.021150000000000002</v>
      </c>
      <c r="W61" s="17">
        <f t="shared" si="9"/>
        <v>0.08883</v>
      </c>
      <c r="X61" s="18">
        <f t="shared" si="10"/>
        <v>0.53298</v>
      </c>
    </row>
    <row r="62" spans="1:24" s="15" customFormat="1" ht="15.75">
      <c r="A62" s="7">
        <f t="shared" si="11"/>
        <v>49</v>
      </c>
      <c r="B62" s="5" t="s">
        <v>57</v>
      </c>
      <c r="C62" s="16">
        <v>1.27</v>
      </c>
      <c r="D62" s="16"/>
      <c r="E62" s="16"/>
      <c r="F62" s="19"/>
      <c r="G62" s="16"/>
      <c r="H62" s="16"/>
      <c r="I62" s="16"/>
      <c r="J62" s="16"/>
      <c r="K62" s="16"/>
      <c r="L62" s="16">
        <v>0.144</v>
      </c>
      <c r="M62" s="16"/>
      <c r="N62" s="16"/>
      <c r="O62" s="16"/>
      <c r="P62" s="16"/>
      <c r="Q62" s="16"/>
      <c r="R62" s="16"/>
      <c r="S62" s="16"/>
      <c r="T62" s="16"/>
      <c r="U62" s="16">
        <f t="shared" si="7"/>
        <v>1.414</v>
      </c>
      <c r="V62" s="16">
        <f t="shared" si="8"/>
        <v>0.0707</v>
      </c>
      <c r="W62" s="17">
        <f t="shared" si="9"/>
        <v>0.29694</v>
      </c>
      <c r="X62" s="18">
        <f t="shared" si="10"/>
        <v>1.78164</v>
      </c>
    </row>
    <row r="63" spans="1:24" s="15" customFormat="1" ht="15.75">
      <c r="A63" s="7">
        <f t="shared" si="11"/>
        <v>50</v>
      </c>
      <c r="B63" s="5" t="s">
        <v>81</v>
      </c>
      <c r="C63" s="16">
        <v>0.627</v>
      </c>
      <c r="D63" s="16"/>
      <c r="E63" s="16"/>
      <c r="F63" s="19"/>
      <c r="G63" s="16"/>
      <c r="H63" s="16"/>
      <c r="I63" s="16"/>
      <c r="J63" s="16"/>
      <c r="K63" s="16"/>
      <c r="L63" s="16">
        <v>0.043</v>
      </c>
      <c r="M63" s="16"/>
      <c r="N63" s="16"/>
      <c r="O63" s="16"/>
      <c r="P63" s="16"/>
      <c r="Q63" s="16"/>
      <c r="R63" s="16"/>
      <c r="S63" s="16"/>
      <c r="T63" s="16"/>
      <c r="U63" s="16">
        <f t="shared" si="7"/>
        <v>0.67</v>
      </c>
      <c r="V63" s="16">
        <f t="shared" si="8"/>
        <v>0.0335</v>
      </c>
      <c r="W63" s="17">
        <f t="shared" si="9"/>
        <v>0.14070000000000002</v>
      </c>
      <c r="X63" s="18">
        <f t="shared" si="10"/>
        <v>0.8442000000000001</v>
      </c>
    </row>
    <row r="64" spans="1:24" s="15" customFormat="1" ht="15.75">
      <c r="A64" s="7">
        <f t="shared" si="11"/>
        <v>51</v>
      </c>
      <c r="B64" s="5" t="s">
        <v>82</v>
      </c>
      <c r="C64" s="16">
        <v>0.296</v>
      </c>
      <c r="D64" s="16"/>
      <c r="E64" s="16"/>
      <c r="F64" s="19"/>
      <c r="G64" s="16"/>
      <c r="H64" s="16"/>
      <c r="I64" s="16"/>
      <c r="J64" s="16"/>
      <c r="K64" s="16"/>
      <c r="L64" s="16">
        <v>0.053</v>
      </c>
      <c r="M64" s="16"/>
      <c r="N64" s="16"/>
      <c r="O64" s="16"/>
      <c r="P64" s="16"/>
      <c r="Q64" s="16"/>
      <c r="R64" s="16"/>
      <c r="S64" s="16"/>
      <c r="T64" s="16"/>
      <c r="U64" s="16">
        <f t="shared" si="7"/>
        <v>0.349</v>
      </c>
      <c r="V64" s="16">
        <f t="shared" si="8"/>
        <v>0.01745</v>
      </c>
      <c r="W64" s="17">
        <f t="shared" si="9"/>
        <v>0.07329000000000001</v>
      </c>
      <c r="X64" s="18">
        <f t="shared" si="10"/>
        <v>0.43974</v>
      </c>
    </row>
    <row r="65" spans="1:24" s="15" customFormat="1" ht="15.75">
      <c r="A65" s="7">
        <v>52</v>
      </c>
      <c r="B65" s="5" t="s">
        <v>102</v>
      </c>
      <c r="C65" s="16">
        <v>0.264</v>
      </c>
      <c r="D65" s="16"/>
      <c r="E65" s="16"/>
      <c r="F65" s="19"/>
      <c r="G65" s="16"/>
      <c r="H65" s="16"/>
      <c r="I65" s="16"/>
      <c r="J65" s="16"/>
      <c r="K65" s="16"/>
      <c r="L65" s="16">
        <v>0.139</v>
      </c>
      <c r="M65" s="16"/>
      <c r="N65" s="16"/>
      <c r="O65" s="16"/>
      <c r="P65" s="16"/>
      <c r="Q65" s="16"/>
      <c r="R65" s="16"/>
      <c r="S65" s="16"/>
      <c r="T65" s="16"/>
      <c r="U65" s="16">
        <f t="shared" si="7"/>
        <v>0.403</v>
      </c>
      <c r="V65" s="16">
        <f t="shared" si="8"/>
        <v>0.02015</v>
      </c>
      <c r="W65" s="17">
        <f t="shared" si="9"/>
        <v>0.08463000000000001</v>
      </c>
      <c r="X65" s="18">
        <f t="shared" si="10"/>
        <v>0.50778</v>
      </c>
    </row>
    <row r="66" spans="1:24" s="15" customFormat="1" ht="15.75">
      <c r="A66" s="7">
        <v>53</v>
      </c>
      <c r="B66" s="5" t="s">
        <v>58</v>
      </c>
      <c r="C66" s="16">
        <v>0.061</v>
      </c>
      <c r="D66" s="16"/>
      <c r="E66" s="16"/>
      <c r="F66" s="19"/>
      <c r="G66" s="16"/>
      <c r="H66" s="16"/>
      <c r="I66" s="16"/>
      <c r="J66" s="16"/>
      <c r="K66" s="16"/>
      <c r="L66" s="16">
        <v>0.046</v>
      </c>
      <c r="M66" s="16"/>
      <c r="N66" s="16"/>
      <c r="O66" s="16"/>
      <c r="P66" s="16"/>
      <c r="Q66" s="16"/>
      <c r="R66" s="16"/>
      <c r="S66" s="16"/>
      <c r="T66" s="16"/>
      <c r="U66" s="16">
        <f t="shared" si="7"/>
        <v>0.107</v>
      </c>
      <c r="V66" s="16">
        <f t="shared" si="8"/>
        <v>0.005350000000000001</v>
      </c>
      <c r="W66" s="17">
        <f t="shared" si="9"/>
        <v>0.022470000000000004</v>
      </c>
      <c r="X66" s="18">
        <f t="shared" si="10"/>
        <v>0.13482</v>
      </c>
    </row>
    <row r="67" spans="1:24" s="15" customFormat="1" ht="15.75">
      <c r="A67" s="7">
        <v>54</v>
      </c>
      <c r="B67" s="5" t="s">
        <v>107</v>
      </c>
      <c r="C67" s="16">
        <v>0.074</v>
      </c>
      <c r="D67" s="16"/>
      <c r="E67" s="16"/>
      <c r="F67" s="19"/>
      <c r="G67" s="16"/>
      <c r="H67" s="16"/>
      <c r="I67" s="16"/>
      <c r="J67" s="16"/>
      <c r="K67" s="16"/>
      <c r="L67" s="16">
        <v>0.037</v>
      </c>
      <c r="M67" s="16"/>
      <c r="N67" s="16"/>
      <c r="O67" s="16"/>
      <c r="P67" s="16"/>
      <c r="Q67" s="16"/>
      <c r="R67" s="16"/>
      <c r="S67" s="16"/>
      <c r="T67" s="16"/>
      <c r="U67" s="16">
        <f t="shared" si="7"/>
        <v>0.11099999999999999</v>
      </c>
      <c r="V67" s="16">
        <f t="shared" si="8"/>
        <v>0.005549999999999999</v>
      </c>
      <c r="W67" s="17">
        <f t="shared" si="9"/>
        <v>0.023309999999999997</v>
      </c>
      <c r="X67" s="18">
        <f t="shared" si="10"/>
        <v>0.13985999999999998</v>
      </c>
    </row>
    <row r="68" spans="1:24" s="15" customFormat="1" ht="21.75" customHeight="1">
      <c r="A68" s="31" t="s">
        <v>59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3"/>
    </row>
    <row r="69" spans="1:24" s="15" customFormat="1" ht="15" customHeight="1">
      <c r="A69" s="7">
        <v>55</v>
      </c>
      <c r="B69" s="8" t="s">
        <v>60</v>
      </c>
      <c r="C69" s="16">
        <v>0.087</v>
      </c>
      <c r="D69" s="16"/>
      <c r="E69" s="16"/>
      <c r="F69" s="19"/>
      <c r="G69" s="16"/>
      <c r="H69" s="16"/>
      <c r="I69" s="16"/>
      <c r="J69" s="16"/>
      <c r="K69" s="16"/>
      <c r="L69" s="16">
        <v>0.067</v>
      </c>
      <c r="M69" s="16"/>
      <c r="N69" s="16"/>
      <c r="O69" s="16"/>
      <c r="P69" s="16"/>
      <c r="Q69" s="16"/>
      <c r="R69" s="16"/>
      <c r="S69" s="16"/>
      <c r="T69" s="16"/>
      <c r="U69" s="16">
        <f aca="true" t="shared" si="12" ref="U69:U89">C69+D69+E69+F69+G69+L69+M69+N69+S69+T69</f>
        <v>0.154</v>
      </c>
      <c r="V69" s="16">
        <f aca="true" t="shared" si="13" ref="V69:V89">U69*5%</f>
        <v>0.0077</v>
      </c>
      <c r="W69" s="17">
        <f aca="true" t="shared" si="14" ref="W69:W89">SUM(U69:V69)*20%</f>
        <v>0.03234</v>
      </c>
      <c r="X69" s="18">
        <f aca="true" t="shared" si="15" ref="X69:X88">U69+V69+W69</f>
        <v>0.19404000000000002</v>
      </c>
    </row>
    <row r="70" spans="1:24" s="15" customFormat="1" ht="15.75">
      <c r="A70" s="7">
        <v>56</v>
      </c>
      <c r="B70" s="5" t="s">
        <v>61</v>
      </c>
      <c r="C70" s="16">
        <v>0.399</v>
      </c>
      <c r="D70" s="16"/>
      <c r="E70" s="16"/>
      <c r="F70" s="19"/>
      <c r="G70" s="16"/>
      <c r="H70" s="16"/>
      <c r="I70" s="16"/>
      <c r="J70" s="16"/>
      <c r="K70" s="16"/>
      <c r="L70" s="16">
        <v>0.103</v>
      </c>
      <c r="M70" s="16"/>
      <c r="N70" s="16"/>
      <c r="O70" s="16"/>
      <c r="P70" s="16"/>
      <c r="Q70" s="16"/>
      <c r="R70" s="16"/>
      <c r="S70" s="16"/>
      <c r="T70" s="16"/>
      <c r="U70" s="16">
        <f t="shared" si="12"/>
        <v>0.502</v>
      </c>
      <c r="V70" s="16">
        <f t="shared" si="13"/>
        <v>0.0251</v>
      </c>
      <c r="W70" s="17">
        <f t="shared" si="14"/>
        <v>0.10542000000000001</v>
      </c>
      <c r="X70" s="18">
        <f t="shared" si="15"/>
        <v>0.63252</v>
      </c>
    </row>
    <row r="71" spans="1:24" s="15" customFormat="1" ht="15.75">
      <c r="A71" s="7">
        <f aca="true" t="shared" si="16" ref="A71:A88">A70+1</f>
        <v>57</v>
      </c>
      <c r="B71" s="5" t="s">
        <v>62</v>
      </c>
      <c r="C71" s="16">
        <v>0.702</v>
      </c>
      <c r="D71" s="16"/>
      <c r="E71" s="16"/>
      <c r="F71" s="19"/>
      <c r="G71" s="16"/>
      <c r="H71" s="16"/>
      <c r="I71" s="16"/>
      <c r="J71" s="16"/>
      <c r="K71" s="16"/>
      <c r="L71" s="16">
        <v>0.1</v>
      </c>
      <c r="M71" s="16"/>
      <c r="N71" s="16"/>
      <c r="O71" s="16"/>
      <c r="P71" s="16"/>
      <c r="Q71" s="16"/>
      <c r="R71" s="16"/>
      <c r="S71" s="16"/>
      <c r="T71" s="16"/>
      <c r="U71" s="16">
        <f t="shared" si="12"/>
        <v>0.8019999999999999</v>
      </c>
      <c r="V71" s="16">
        <f t="shared" si="13"/>
        <v>0.0401</v>
      </c>
      <c r="W71" s="17">
        <f t="shared" si="14"/>
        <v>0.16842000000000001</v>
      </c>
      <c r="X71" s="18">
        <f t="shared" si="15"/>
        <v>1.01052</v>
      </c>
    </row>
    <row r="72" spans="1:24" s="15" customFormat="1" ht="15.75">
      <c r="A72" s="7">
        <f t="shared" si="16"/>
        <v>58</v>
      </c>
      <c r="B72" s="8" t="s">
        <v>63</v>
      </c>
      <c r="C72" s="16">
        <v>1.905</v>
      </c>
      <c r="D72" s="16"/>
      <c r="E72" s="16"/>
      <c r="F72" s="19"/>
      <c r="G72" s="16"/>
      <c r="H72" s="16"/>
      <c r="I72" s="16"/>
      <c r="J72" s="16"/>
      <c r="K72" s="16"/>
      <c r="L72" s="16">
        <v>0.118</v>
      </c>
      <c r="M72" s="16"/>
      <c r="N72" s="16"/>
      <c r="O72" s="16"/>
      <c r="P72" s="16"/>
      <c r="Q72" s="16"/>
      <c r="R72" s="16"/>
      <c r="S72" s="16"/>
      <c r="T72" s="16"/>
      <c r="U72" s="16">
        <f t="shared" si="12"/>
        <v>2.023</v>
      </c>
      <c r="V72" s="16">
        <f t="shared" si="13"/>
        <v>0.10115000000000002</v>
      </c>
      <c r="W72" s="17">
        <f t="shared" si="14"/>
        <v>0.42483000000000004</v>
      </c>
      <c r="X72" s="18">
        <f t="shared" si="15"/>
        <v>2.5489800000000002</v>
      </c>
    </row>
    <row r="73" spans="1:24" s="15" customFormat="1" ht="15.75">
      <c r="A73" s="7">
        <f t="shared" si="16"/>
        <v>59</v>
      </c>
      <c r="B73" s="5" t="s">
        <v>64</v>
      </c>
      <c r="C73" s="16">
        <v>0.746</v>
      </c>
      <c r="D73" s="16"/>
      <c r="E73" s="16"/>
      <c r="F73" s="19"/>
      <c r="G73" s="16"/>
      <c r="H73" s="16"/>
      <c r="I73" s="16"/>
      <c r="J73" s="16"/>
      <c r="K73" s="16"/>
      <c r="L73" s="16">
        <v>0.118</v>
      </c>
      <c r="M73" s="16"/>
      <c r="N73" s="16"/>
      <c r="O73" s="16"/>
      <c r="P73" s="16"/>
      <c r="Q73" s="16"/>
      <c r="R73" s="16"/>
      <c r="S73" s="16"/>
      <c r="T73" s="16"/>
      <c r="U73" s="16">
        <f t="shared" si="12"/>
        <v>0.864</v>
      </c>
      <c r="V73" s="16">
        <f t="shared" si="13"/>
        <v>0.0432</v>
      </c>
      <c r="W73" s="17">
        <f t="shared" si="14"/>
        <v>0.18144000000000002</v>
      </c>
      <c r="X73" s="18">
        <f t="shared" si="15"/>
        <v>1.08864</v>
      </c>
    </row>
    <row r="74" spans="1:24" s="15" customFormat="1" ht="15.75">
      <c r="A74" s="7">
        <v>60</v>
      </c>
      <c r="B74" s="9" t="s">
        <v>65</v>
      </c>
      <c r="C74" s="16">
        <v>0.053</v>
      </c>
      <c r="D74" s="16"/>
      <c r="E74" s="16"/>
      <c r="F74" s="19"/>
      <c r="G74" s="16"/>
      <c r="H74" s="16"/>
      <c r="I74" s="16"/>
      <c r="J74" s="16"/>
      <c r="K74" s="16"/>
      <c r="L74" s="16">
        <v>0.079</v>
      </c>
      <c r="M74" s="16"/>
      <c r="N74" s="16"/>
      <c r="O74" s="16"/>
      <c r="P74" s="16"/>
      <c r="Q74" s="16"/>
      <c r="R74" s="16"/>
      <c r="S74" s="16"/>
      <c r="T74" s="16"/>
      <c r="U74" s="16">
        <f t="shared" si="12"/>
        <v>0.132</v>
      </c>
      <c r="V74" s="16">
        <f t="shared" si="13"/>
        <v>0.006600000000000001</v>
      </c>
      <c r="W74" s="17">
        <f t="shared" si="14"/>
        <v>0.02772</v>
      </c>
      <c r="X74" s="18">
        <f t="shared" si="15"/>
        <v>0.16632</v>
      </c>
    </row>
    <row r="75" spans="1:24" s="15" customFormat="1" ht="15.75">
      <c r="A75" s="7">
        <v>61</v>
      </c>
      <c r="B75" s="5" t="s">
        <v>105</v>
      </c>
      <c r="C75" s="16">
        <v>0.139</v>
      </c>
      <c r="D75" s="16"/>
      <c r="E75" s="16"/>
      <c r="F75" s="19"/>
      <c r="G75" s="16"/>
      <c r="H75" s="16"/>
      <c r="I75" s="16"/>
      <c r="J75" s="16"/>
      <c r="K75" s="16"/>
      <c r="L75" s="16">
        <v>0.139</v>
      </c>
      <c r="M75" s="16"/>
      <c r="N75" s="16"/>
      <c r="O75" s="16"/>
      <c r="P75" s="16"/>
      <c r="Q75" s="16"/>
      <c r="R75" s="16"/>
      <c r="S75" s="16"/>
      <c r="T75" s="16"/>
      <c r="U75" s="16">
        <f t="shared" si="12"/>
        <v>0.278</v>
      </c>
      <c r="V75" s="16">
        <f t="shared" si="13"/>
        <v>0.013900000000000003</v>
      </c>
      <c r="W75" s="17">
        <f t="shared" si="14"/>
        <v>0.058380000000000015</v>
      </c>
      <c r="X75" s="18">
        <f t="shared" si="15"/>
        <v>0.35028000000000004</v>
      </c>
    </row>
    <row r="76" spans="1:24" s="15" customFormat="1" ht="15.75">
      <c r="A76" s="7">
        <v>62</v>
      </c>
      <c r="B76" s="9" t="s">
        <v>66</v>
      </c>
      <c r="C76" s="16">
        <v>1.02</v>
      </c>
      <c r="D76" s="16"/>
      <c r="E76" s="16"/>
      <c r="F76" s="19"/>
      <c r="G76" s="16"/>
      <c r="H76" s="16"/>
      <c r="I76" s="16"/>
      <c r="J76" s="16"/>
      <c r="K76" s="16"/>
      <c r="L76" s="16">
        <v>0.096</v>
      </c>
      <c r="M76" s="16"/>
      <c r="N76" s="16"/>
      <c r="O76" s="16"/>
      <c r="P76" s="16"/>
      <c r="Q76" s="16"/>
      <c r="R76" s="16"/>
      <c r="S76" s="16"/>
      <c r="T76" s="16"/>
      <c r="U76" s="16">
        <f t="shared" si="12"/>
        <v>1.116</v>
      </c>
      <c r="V76" s="16">
        <f t="shared" si="13"/>
        <v>0.05580000000000001</v>
      </c>
      <c r="W76" s="17">
        <f t="shared" si="14"/>
        <v>0.23436000000000004</v>
      </c>
      <c r="X76" s="18">
        <f t="shared" si="15"/>
        <v>1.4061600000000003</v>
      </c>
    </row>
    <row r="77" spans="1:24" s="15" customFormat="1" ht="15.75">
      <c r="A77" s="7">
        <v>63</v>
      </c>
      <c r="B77" s="9" t="s">
        <v>67</v>
      </c>
      <c r="C77" s="16">
        <v>0.061</v>
      </c>
      <c r="D77" s="16"/>
      <c r="E77" s="16"/>
      <c r="F77" s="19"/>
      <c r="G77" s="16"/>
      <c r="H77" s="16"/>
      <c r="I77" s="16"/>
      <c r="J77" s="16"/>
      <c r="K77" s="16"/>
      <c r="L77" s="16">
        <v>0.091</v>
      </c>
      <c r="M77" s="16"/>
      <c r="N77" s="16"/>
      <c r="O77" s="16"/>
      <c r="P77" s="16"/>
      <c r="Q77" s="16"/>
      <c r="R77" s="16"/>
      <c r="S77" s="16"/>
      <c r="T77" s="16"/>
      <c r="U77" s="16">
        <f t="shared" si="12"/>
        <v>0.152</v>
      </c>
      <c r="V77" s="16">
        <f t="shared" si="13"/>
        <v>0.0076</v>
      </c>
      <c r="W77" s="17">
        <f t="shared" si="14"/>
        <v>0.03192</v>
      </c>
      <c r="X77" s="18">
        <f t="shared" si="15"/>
        <v>0.19152</v>
      </c>
    </row>
    <row r="78" spans="1:24" s="15" customFormat="1" ht="15.75">
      <c r="A78" s="7">
        <f t="shared" si="16"/>
        <v>64</v>
      </c>
      <c r="B78" s="9" t="s">
        <v>68</v>
      </c>
      <c r="C78" s="16">
        <v>2.112</v>
      </c>
      <c r="D78" s="16"/>
      <c r="E78" s="16"/>
      <c r="F78" s="19"/>
      <c r="G78" s="16"/>
      <c r="H78" s="16"/>
      <c r="I78" s="16"/>
      <c r="J78" s="16"/>
      <c r="K78" s="16"/>
      <c r="L78" s="16">
        <v>0.058</v>
      </c>
      <c r="M78" s="16"/>
      <c r="N78" s="16"/>
      <c r="O78" s="16"/>
      <c r="P78" s="16"/>
      <c r="Q78" s="16"/>
      <c r="R78" s="16"/>
      <c r="S78" s="16"/>
      <c r="T78" s="16"/>
      <c r="U78" s="16">
        <f t="shared" si="12"/>
        <v>2.17</v>
      </c>
      <c r="V78" s="16">
        <f t="shared" si="13"/>
        <v>0.1085</v>
      </c>
      <c r="W78" s="17">
        <f t="shared" si="14"/>
        <v>0.4557</v>
      </c>
      <c r="X78" s="18">
        <f t="shared" si="15"/>
        <v>2.7341999999999995</v>
      </c>
    </row>
    <row r="79" spans="1:24" s="15" customFormat="1" ht="15.75">
      <c r="A79" s="7">
        <f t="shared" si="16"/>
        <v>65</v>
      </c>
      <c r="B79" s="9" t="s">
        <v>83</v>
      </c>
      <c r="C79" s="16">
        <v>0.68</v>
      </c>
      <c r="D79" s="16"/>
      <c r="E79" s="16"/>
      <c r="F79" s="19"/>
      <c r="G79" s="16"/>
      <c r="H79" s="16"/>
      <c r="I79" s="16"/>
      <c r="J79" s="16"/>
      <c r="K79" s="16"/>
      <c r="L79" s="16">
        <v>0.07</v>
      </c>
      <c r="M79" s="16"/>
      <c r="N79" s="16"/>
      <c r="O79" s="16"/>
      <c r="P79" s="16"/>
      <c r="Q79" s="16"/>
      <c r="R79" s="16"/>
      <c r="S79" s="16"/>
      <c r="T79" s="16"/>
      <c r="U79" s="16">
        <f t="shared" si="12"/>
        <v>0.75</v>
      </c>
      <c r="V79" s="16">
        <f t="shared" si="13"/>
        <v>0.037500000000000006</v>
      </c>
      <c r="W79" s="17">
        <f t="shared" si="14"/>
        <v>0.1575</v>
      </c>
      <c r="X79" s="18">
        <f t="shared" si="15"/>
        <v>0.945</v>
      </c>
    </row>
    <row r="80" spans="1:24" s="15" customFormat="1" ht="15.75">
      <c r="A80" s="7">
        <f t="shared" si="16"/>
        <v>66</v>
      </c>
      <c r="B80" s="9" t="s">
        <v>69</v>
      </c>
      <c r="C80" s="16">
        <v>2.133</v>
      </c>
      <c r="D80" s="16"/>
      <c r="E80" s="16"/>
      <c r="F80" s="19"/>
      <c r="G80" s="16"/>
      <c r="H80" s="16"/>
      <c r="I80" s="16"/>
      <c r="J80" s="16"/>
      <c r="K80" s="16"/>
      <c r="L80" s="16">
        <v>0.055</v>
      </c>
      <c r="M80" s="16"/>
      <c r="N80" s="16"/>
      <c r="O80" s="16"/>
      <c r="P80" s="16"/>
      <c r="Q80" s="16"/>
      <c r="R80" s="16"/>
      <c r="S80" s="16"/>
      <c r="T80" s="16"/>
      <c r="U80" s="16">
        <f t="shared" si="12"/>
        <v>2.188</v>
      </c>
      <c r="V80" s="16">
        <f t="shared" si="13"/>
        <v>0.10940000000000001</v>
      </c>
      <c r="W80" s="17">
        <f t="shared" si="14"/>
        <v>0.45948000000000006</v>
      </c>
      <c r="X80" s="18">
        <f t="shared" si="15"/>
        <v>2.75688</v>
      </c>
    </row>
    <row r="81" spans="1:24" s="15" customFormat="1" ht="15.75">
      <c r="A81" s="7">
        <f t="shared" si="16"/>
        <v>67</v>
      </c>
      <c r="B81" s="9" t="s">
        <v>70</v>
      </c>
      <c r="C81" s="16">
        <v>0.957</v>
      </c>
      <c r="D81" s="16"/>
      <c r="E81" s="16"/>
      <c r="F81" s="19"/>
      <c r="G81" s="16"/>
      <c r="H81" s="16"/>
      <c r="I81" s="16"/>
      <c r="J81" s="16"/>
      <c r="K81" s="16"/>
      <c r="L81" s="16">
        <v>0.076</v>
      </c>
      <c r="M81" s="16"/>
      <c r="N81" s="16"/>
      <c r="O81" s="16"/>
      <c r="P81" s="16"/>
      <c r="Q81" s="16"/>
      <c r="R81" s="16"/>
      <c r="S81" s="16"/>
      <c r="T81" s="16"/>
      <c r="U81" s="16">
        <f t="shared" si="12"/>
        <v>1.033</v>
      </c>
      <c r="V81" s="16">
        <f t="shared" si="13"/>
        <v>0.05165</v>
      </c>
      <c r="W81" s="17">
        <f t="shared" si="14"/>
        <v>0.21692999999999998</v>
      </c>
      <c r="X81" s="18">
        <f t="shared" si="15"/>
        <v>1.30158</v>
      </c>
    </row>
    <row r="82" spans="1:24" s="15" customFormat="1" ht="15.75">
      <c r="A82" s="7">
        <f t="shared" si="16"/>
        <v>68</v>
      </c>
      <c r="B82" s="9" t="s">
        <v>71</v>
      </c>
      <c r="C82" s="16">
        <v>1.051</v>
      </c>
      <c r="D82" s="16"/>
      <c r="E82" s="16"/>
      <c r="F82" s="19"/>
      <c r="G82" s="16"/>
      <c r="H82" s="16"/>
      <c r="I82" s="16"/>
      <c r="J82" s="16"/>
      <c r="K82" s="16"/>
      <c r="L82" s="16">
        <v>0.051</v>
      </c>
      <c r="M82" s="16"/>
      <c r="N82" s="16"/>
      <c r="O82" s="16"/>
      <c r="P82" s="16"/>
      <c r="Q82" s="16"/>
      <c r="R82" s="16"/>
      <c r="S82" s="16"/>
      <c r="T82" s="16"/>
      <c r="U82" s="16">
        <f t="shared" si="12"/>
        <v>1.1019999999999999</v>
      </c>
      <c r="V82" s="16">
        <f t="shared" si="13"/>
        <v>0.055099999999999996</v>
      </c>
      <c r="W82" s="17">
        <f t="shared" si="14"/>
        <v>0.23141999999999996</v>
      </c>
      <c r="X82" s="18">
        <f t="shared" si="15"/>
        <v>1.3885199999999998</v>
      </c>
    </row>
    <row r="83" spans="1:24" s="15" customFormat="1" ht="15.75">
      <c r="A83" s="7">
        <f t="shared" si="16"/>
        <v>69</v>
      </c>
      <c r="B83" s="9" t="s">
        <v>72</v>
      </c>
      <c r="C83" s="16">
        <v>0.028</v>
      </c>
      <c r="D83" s="16"/>
      <c r="E83" s="16"/>
      <c r="F83" s="19"/>
      <c r="G83" s="16"/>
      <c r="H83" s="16"/>
      <c r="I83" s="16"/>
      <c r="J83" s="16"/>
      <c r="K83" s="16"/>
      <c r="L83" s="16">
        <v>0.021</v>
      </c>
      <c r="M83" s="16"/>
      <c r="N83" s="16"/>
      <c r="O83" s="16"/>
      <c r="P83" s="16"/>
      <c r="Q83" s="16"/>
      <c r="R83" s="16"/>
      <c r="S83" s="16"/>
      <c r="T83" s="16"/>
      <c r="U83" s="16">
        <f t="shared" si="12"/>
        <v>0.049</v>
      </c>
      <c r="V83" s="16">
        <f t="shared" si="13"/>
        <v>0.0024500000000000004</v>
      </c>
      <c r="W83" s="17">
        <f t="shared" si="14"/>
        <v>0.01029</v>
      </c>
      <c r="X83" s="18">
        <f t="shared" si="15"/>
        <v>0.06174</v>
      </c>
    </row>
    <row r="84" spans="1:24" s="15" customFormat="1" ht="15.75">
      <c r="A84" s="7">
        <f>A83+1</f>
        <v>70</v>
      </c>
      <c r="B84" s="9" t="s">
        <v>73</v>
      </c>
      <c r="C84" s="16">
        <v>0.964</v>
      </c>
      <c r="D84" s="16"/>
      <c r="E84" s="16"/>
      <c r="F84" s="19"/>
      <c r="G84" s="16"/>
      <c r="H84" s="16"/>
      <c r="I84" s="16"/>
      <c r="J84" s="16"/>
      <c r="K84" s="16"/>
      <c r="L84" s="16">
        <v>0.071</v>
      </c>
      <c r="M84" s="16"/>
      <c r="N84" s="16"/>
      <c r="O84" s="16"/>
      <c r="P84" s="16"/>
      <c r="Q84" s="16"/>
      <c r="R84" s="16"/>
      <c r="S84" s="16"/>
      <c r="T84" s="16"/>
      <c r="U84" s="16">
        <f t="shared" si="12"/>
        <v>1.035</v>
      </c>
      <c r="V84" s="16">
        <f t="shared" si="13"/>
        <v>0.05175</v>
      </c>
      <c r="W84" s="17">
        <f t="shared" si="14"/>
        <v>0.21735</v>
      </c>
      <c r="X84" s="18">
        <f t="shared" si="15"/>
        <v>1.3040999999999998</v>
      </c>
    </row>
    <row r="85" spans="1:24" s="15" customFormat="1" ht="15.75">
      <c r="A85" s="7">
        <f t="shared" si="16"/>
        <v>71</v>
      </c>
      <c r="B85" s="9" t="s">
        <v>108</v>
      </c>
      <c r="C85" s="16"/>
      <c r="D85" s="16"/>
      <c r="E85" s="16"/>
      <c r="F85" s="19"/>
      <c r="G85" s="16"/>
      <c r="H85" s="16"/>
      <c r="I85" s="16"/>
      <c r="J85" s="16"/>
      <c r="K85" s="16"/>
      <c r="L85" s="16">
        <v>0.048</v>
      </c>
      <c r="M85" s="16"/>
      <c r="N85" s="16"/>
      <c r="O85" s="16"/>
      <c r="P85" s="16"/>
      <c r="Q85" s="16"/>
      <c r="R85" s="16"/>
      <c r="S85" s="16"/>
      <c r="T85" s="16"/>
      <c r="U85" s="16">
        <f t="shared" si="12"/>
        <v>0.048</v>
      </c>
      <c r="V85" s="16">
        <f t="shared" si="13"/>
        <v>0.0024000000000000002</v>
      </c>
      <c r="W85" s="17">
        <f t="shared" si="14"/>
        <v>0.01008</v>
      </c>
      <c r="X85" s="18">
        <f t="shared" si="15"/>
        <v>0.06048</v>
      </c>
    </row>
    <row r="86" spans="1:24" s="15" customFormat="1" ht="15.75">
      <c r="A86" s="7">
        <f t="shared" si="16"/>
        <v>72</v>
      </c>
      <c r="B86" s="9" t="s">
        <v>84</v>
      </c>
      <c r="C86" s="16">
        <v>0.596</v>
      </c>
      <c r="D86" s="16"/>
      <c r="E86" s="16"/>
      <c r="F86" s="19"/>
      <c r="G86" s="16"/>
      <c r="H86" s="16"/>
      <c r="I86" s="16"/>
      <c r="J86" s="16"/>
      <c r="K86" s="16"/>
      <c r="L86" s="16">
        <v>0.094</v>
      </c>
      <c r="M86" s="16"/>
      <c r="N86" s="16"/>
      <c r="O86" s="16"/>
      <c r="P86" s="16"/>
      <c r="Q86" s="16"/>
      <c r="R86" s="16"/>
      <c r="S86" s="16"/>
      <c r="T86" s="16"/>
      <c r="U86" s="16">
        <f t="shared" si="12"/>
        <v>0.69</v>
      </c>
      <c r="V86" s="16">
        <f t="shared" si="13"/>
        <v>0.034499999999999996</v>
      </c>
      <c r="W86" s="17">
        <f t="shared" si="14"/>
        <v>0.1449</v>
      </c>
      <c r="X86" s="18">
        <f t="shared" si="15"/>
        <v>0.8694</v>
      </c>
    </row>
    <row r="87" spans="1:24" s="15" customFormat="1" ht="15.75">
      <c r="A87" s="7">
        <f t="shared" si="16"/>
        <v>73</v>
      </c>
      <c r="B87" s="9" t="s">
        <v>85</v>
      </c>
      <c r="C87" s="16">
        <v>0.558</v>
      </c>
      <c r="D87" s="16"/>
      <c r="E87" s="16"/>
      <c r="F87" s="19"/>
      <c r="G87" s="16"/>
      <c r="H87" s="16"/>
      <c r="I87" s="16"/>
      <c r="J87" s="16"/>
      <c r="K87" s="16"/>
      <c r="L87" s="16">
        <v>0.073</v>
      </c>
      <c r="M87" s="16"/>
      <c r="N87" s="16"/>
      <c r="O87" s="16"/>
      <c r="P87" s="16"/>
      <c r="Q87" s="16"/>
      <c r="R87" s="16"/>
      <c r="S87" s="16"/>
      <c r="T87" s="16"/>
      <c r="U87" s="16">
        <f t="shared" si="12"/>
        <v>0.631</v>
      </c>
      <c r="V87" s="16">
        <f t="shared" si="13"/>
        <v>0.03155</v>
      </c>
      <c r="W87" s="17">
        <f t="shared" si="14"/>
        <v>0.13251</v>
      </c>
      <c r="X87" s="18">
        <f t="shared" si="15"/>
        <v>0.79506</v>
      </c>
    </row>
    <row r="88" spans="1:24" s="15" customFormat="1" ht="15.75">
      <c r="A88" s="7">
        <f t="shared" si="16"/>
        <v>74</v>
      </c>
      <c r="B88" s="9" t="s">
        <v>86</v>
      </c>
      <c r="C88" s="16">
        <v>0.333</v>
      </c>
      <c r="D88" s="16"/>
      <c r="E88" s="16"/>
      <c r="F88" s="19"/>
      <c r="G88" s="16"/>
      <c r="H88" s="16"/>
      <c r="I88" s="16"/>
      <c r="J88" s="16"/>
      <c r="K88" s="16"/>
      <c r="L88" s="16">
        <v>0.03</v>
      </c>
      <c r="M88" s="16"/>
      <c r="N88" s="16"/>
      <c r="O88" s="16"/>
      <c r="P88" s="16"/>
      <c r="Q88" s="16"/>
      <c r="R88" s="16"/>
      <c r="S88" s="16"/>
      <c r="T88" s="16"/>
      <c r="U88" s="16">
        <f t="shared" si="12"/>
        <v>0.363</v>
      </c>
      <c r="V88" s="16">
        <f t="shared" si="13"/>
        <v>0.01815</v>
      </c>
      <c r="W88" s="17">
        <f t="shared" si="14"/>
        <v>0.07623</v>
      </c>
      <c r="X88" s="18">
        <f t="shared" si="15"/>
        <v>0.45738</v>
      </c>
    </row>
    <row r="89" spans="1:24" s="15" customFormat="1" ht="15.75">
      <c r="A89" s="7">
        <f>A88+1</f>
        <v>75</v>
      </c>
      <c r="B89" s="9" t="s">
        <v>87</v>
      </c>
      <c r="C89" s="16">
        <v>0.695</v>
      </c>
      <c r="D89" s="16"/>
      <c r="E89" s="16"/>
      <c r="F89" s="19"/>
      <c r="G89" s="16"/>
      <c r="H89" s="16"/>
      <c r="I89" s="16"/>
      <c r="J89" s="16"/>
      <c r="K89" s="16"/>
      <c r="L89" s="16">
        <v>0.078</v>
      </c>
      <c r="M89" s="16"/>
      <c r="N89" s="16"/>
      <c r="O89" s="16"/>
      <c r="P89" s="16"/>
      <c r="Q89" s="16"/>
      <c r="R89" s="16"/>
      <c r="S89" s="16"/>
      <c r="T89" s="16"/>
      <c r="U89" s="16">
        <f t="shared" si="12"/>
        <v>0.7729999999999999</v>
      </c>
      <c r="V89" s="16">
        <f t="shared" si="13"/>
        <v>0.03865</v>
      </c>
      <c r="W89" s="17">
        <f t="shared" si="14"/>
        <v>0.16232999999999997</v>
      </c>
      <c r="X89" s="18">
        <f>U89+V89+W89</f>
        <v>0.9739799999999998</v>
      </c>
    </row>
    <row r="90" spans="3:24" s="10" customFormat="1" ht="15.75">
      <c r="C90" s="11"/>
      <c r="D90" s="12"/>
      <c r="E90" s="11"/>
      <c r="F90" s="11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3"/>
    </row>
    <row r="91" spans="1:44" s="27" customFormat="1" ht="20.25">
      <c r="A91" s="22"/>
      <c r="B91" s="23" t="s">
        <v>97</v>
      </c>
      <c r="C91" s="22"/>
      <c r="D91" s="22"/>
      <c r="E91" s="22"/>
      <c r="F91" s="22"/>
      <c r="G91" s="24"/>
      <c r="H91" s="22"/>
      <c r="I91" s="22"/>
      <c r="J91" s="22"/>
      <c r="K91" s="22"/>
      <c r="L91" s="22"/>
      <c r="M91" s="22"/>
      <c r="N91" s="22"/>
      <c r="O91" s="24"/>
      <c r="P91" s="22"/>
      <c r="Q91" s="22"/>
      <c r="R91" s="22"/>
      <c r="S91" s="22"/>
      <c r="T91" s="22"/>
      <c r="U91" s="22"/>
      <c r="V91" s="24"/>
      <c r="W91" s="22"/>
      <c r="X91" s="22"/>
      <c r="Y91" s="25"/>
      <c r="Z91" s="26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</row>
    <row r="92" spans="1:44" s="27" customFormat="1" ht="20.25">
      <c r="A92" s="22"/>
      <c r="B92" s="23"/>
      <c r="C92" s="22"/>
      <c r="D92" s="22"/>
      <c r="E92" s="22"/>
      <c r="F92" s="22"/>
      <c r="G92" s="24"/>
      <c r="H92" s="22"/>
      <c r="I92" s="22"/>
      <c r="J92" s="22"/>
      <c r="K92" s="22"/>
      <c r="L92" s="22"/>
      <c r="M92" s="22"/>
      <c r="N92" s="22"/>
      <c r="O92" s="24"/>
      <c r="P92" s="22"/>
      <c r="Q92" s="22"/>
      <c r="R92" s="22"/>
      <c r="S92" s="22"/>
      <c r="T92" s="22"/>
      <c r="U92" s="22"/>
      <c r="V92" s="24"/>
      <c r="W92" s="22"/>
      <c r="X92" s="22"/>
      <c r="Y92" s="25"/>
      <c r="Z92" s="26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</row>
    <row r="93" spans="1:44" s="27" customFormat="1" ht="20.25">
      <c r="A93" s="22"/>
      <c r="B93" s="23" t="s">
        <v>99</v>
      </c>
      <c r="C93" s="22"/>
      <c r="D93" s="22"/>
      <c r="E93" s="22"/>
      <c r="F93" s="22"/>
      <c r="G93" s="24"/>
      <c r="H93" s="22"/>
      <c r="I93" s="22"/>
      <c r="J93" s="22"/>
      <c r="K93" s="22"/>
      <c r="L93" s="22"/>
      <c r="M93" s="22"/>
      <c r="N93" s="22"/>
      <c r="O93" s="24"/>
      <c r="P93" s="22"/>
      <c r="Q93" s="22"/>
      <c r="R93" s="22"/>
      <c r="S93" s="22"/>
      <c r="T93" s="22"/>
      <c r="U93" s="22"/>
      <c r="V93" s="24"/>
      <c r="W93" s="22"/>
      <c r="X93" s="22"/>
      <c r="Y93" s="25"/>
      <c r="Z93" s="26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</row>
    <row r="94" s="14" customFormat="1" ht="15.75"/>
    <row r="95" s="14" customFormat="1" ht="15.75"/>
    <row r="96" s="14" customFormat="1" ht="15.75"/>
    <row r="97" s="14" customFormat="1" ht="15.75"/>
    <row r="98" s="14" customFormat="1" ht="15.75"/>
    <row r="99" s="14" customFormat="1" ht="15.75"/>
    <row r="100" s="14" customFormat="1" ht="15.75"/>
    <row r="101" s="14" customFormat="1" ht="15.75"/>
    <row r="102" s="14" customFormat="1" ht="15.75"/>
    <row r="103" s="14" customFormat="1" ht="15.75"/>
    <row r="104" s="14" customFormat="1" ht="15.75"/>
    <row r="105" s="14" customFormat="1" ht="15.75"/>
    <row r="106" s="14" customFormat="1" ht="15.75"/>
    <row r="107" s="14" customFormat="1" ht="15.75"/>
    <row r="108" s="14" customFormat="1" ht="15.75"/>
    <row r="109" s="14" customFormat="1" ht="15.75"/>
    <row r="110" s="14" customFormat="1" ht="15.75"/>
    <row r="111" s="14" customFormat="1" ht="15.75"/>
    <row r="112" s="14" customFormat="1" ht="15.75"/>
    <row r="113" s="14" customFormat="1" ht="15.75"/>
    <row r="114" s="14" customFormat="1" ht="15.75"/>
    <row r="115" s="14" customFormat="1" ht="15.75"/>
    <row r="116" s="14" customFormat="1" ht="15.75"/>
    <row r="117" s="14" customFormat="1" ht="15.75"/>
    <row r="118" s="14" customFormat="1" ht="15.75"/>
    <row r="119" s="14" customFormat="1" ht="15.75"/>
    <row r="120" s="14" customFormat="1" ht="15.75"/>
    <row r="121" s="14" customFormat="1" ht="15.75"/>
    <row r="122" s="14" customFormat="1" ht="15.75"/>
    <row r="123" s="14" customFormat="1" ht="15.75"/>
    <row r="124" s="14" customFormat="1" ht="15.75"/>
    <row r="125" s="14" customFormat="1" ht="15.75"/>
    <row r="126" s="14" customFormat="1" ht="15.75"/>
    <row r="127" s="14" customFormat="1" ht="15.75"/>
    <row r="128" s="14" customFormat="1" ht="15.75"/>
    <row r="129" s="14" customFormat="1" ht="15.75"/>
    <row r="130" s="14" customFormat="1" ht="15.75"/>
    <row r="131" s="14" customFormat="1" ht="15.75"/>
    <row r="132" s="14" customFormat="1" ht="15.75"/>
    <row r="133" s="14" customFormat="1" ht="15.75"/>
    <row r="134" s="14" customFormat="1" ht="15.75"/>
    <row r="135" s="14" customFormat="1" ht="15.75"/>
    <row r="136" s="14" customFormat="1" ht="15.75"/>
    <row r="137" s="14" customFormat="1" ht="15.75"/>
    <row r="138" s="14" customFormat="1" ht="15.75"/>
    <row r="139" s="14" customFormat="1" ht="15.75"/>
    <row r="140" s="14" customFormat="1" ht="15.75"/>
    <row r="141" s="14" customFormat="1" ht="15.75"/>
    <row r="142" s="14" customFormat="1" ht="15.75"/>
    <row r="143" s="14" customFormat="1" ht="15.75"/>
    <row r="144" s="14" customFormat="1" ht="15.75"/>
    <row r="145" s="14" customFormat="1" ht="15.75"/>
    <row r="146" s="14" customFormat="1" ht="15.75"/>
    <row r="147" s="14" customFormat="1" ht="15.75"/>
    <row r="148" s="14" customFormat="1" ht="15.75"/>
    <row r="149" s="14" customFormat="1" ht="15.75"/>
    <row r="150" s="14" customFormat="1" ht="15.75"/>
    <row r="151" s="14" customFormat="1" ht="15.75"/>
    <row r="152" s="14" customFormat="1" ht="15.75"/>
    <row r="153" s="14" customFormat="1" ht="15.75"/>
    <row r="154" s="14" customFormat="1" ht="15.75"/>
    <row r="155" s="14" customFormat="1" ht="15.75"/>
    <row r="156" s="14" customFormat="1" ht="15.75"/>
    <row r="157" s="14" customFormat="1" ht="15.75"/>
    <row r="158" s="14" customFormat="1" ht="15.75"/>
    <row r="159" s="14" customFormat="1" ht="15.75"/>
    <row r="160" s="14" customFormat="1" ht="15.75"/>
    <row r="161" s="14" customFormat="1" ht="15.75"/>
    <row r="162" s="14" customFormat="1" ht="15.75"/>
    <row r="163" s="14" customFormat="1" ht="15.75"/>
    <row r="164" s="14" customFormat="1" ht="15.75"/>
    <row r="165" s="14" customFormat="1" ht="15.75"/>
    <row r="166" s="14" customFormat="1" ht="15.75"/>
    <row r="167" s="14" customFormat="1" ht="15.75"/>
    <row r="168" s="14" customFormat="1" ht="15.75"/>
    <row r="169" s="14" customFormat="1" ht="15.75"/>
    <row r="170" s="14" customFormat="1" ht="15.75"/>
    <row r="171" s="14" customFormat="1" ht="15.75"/>
    <row r="172" s="14" customFormat="1" ht="15.75"/>
    <row r="173" s="14" customFormat="1" ht="15.75"/>
    <row r="174" s="14" customFormat="1" ht="15.75"/>
    <row r="175" s="14" customFormat="1" ht="15.75"/>
    <row r="176" s="14" customFormat="1" ht="15.75"/>
    <row r="177" s="14" customFormat="1" ht="15.75"/>
    <row r="178" s="14" customFormat="1" ht="15.75"/>
    <row r="179" s="14" customFormat="1" ht="15.75"/>
    <row r="180" s="14" customFormat="1" ht="15.75"/>
    <row r="181" s="14" customFormat="1" ht="15.75"/>
    <row r="182" s="14" customFormat="1" ht="15.75"/>
    <row r="183" s="14" customFormat="1" ht="15.75"/>
    <row r="184" s="14" customFormat="1" ht="15.75"/>
    <row r="185" s="14" customFormat="1" ht="15.75"/>
    <row r="186" s="14" customFormat="1" ht="15.75"/>
    <row r="187" s="14" customFormat="1" ht="15.75"/>
    <row r="188" s="14" customFormat="1" ht="15.75"/>
    <row r="189" s="14" customFormat="1" ht="15.75"/>
    <row r="190" s="14" customFormat="1" ht="15.75"/>
    <row r="191" s="14" customFormat="1" ht="15.75"/>
    <row r="192" s="14" customFormat="1" ht="15.75"/>
    <row r="193" s="14" customFormat="1" ht="15.75"/>
    <row r="194" s="14" customFormat="1" ht="15.75"/>
    <row r="195" s="14" customFormat="1" ht="15.75"/>
    <row r="196" s="14" customFormat="1" ht="15.75"/>
    <row r="197" s="14" customFormat="1" ht="15.75"/>
    <row r="198" s="14" customFormat="1" ht="15.75"/>
    <row r="199" s="14" customFormat="1" ht="15.75"/>
    <row r="200" s="14" customFormat="1" ht="15.75"/>
    <row r="201" s="14" customFormat="1" ht="15.75"/>
    <row r="202" s="14" customFormat="1" ht="15.75"/>
    <row r="203" s="14" customFormat="1" ht="15.75"/>
    <row r="204" s="14" customFormat="1" ht="15.75"/>
    <row r="205" s="14" customFormat="1" ht="15.75"/>
    <row r="206" s="14" customFormat="1" ht="15.75"/>
    <row r="207" s="14" customFormat="1" ht="15.75"/>
    <row r="208" s="14" customFormat="1" ht="15.75"/>
    <row r="209" s="14" customFormat="1" ht="15.75"/>
    <row r="210" s="14" customFormat="1" ht="15.75"/>
    <row r="211" s="14" customFormat="1" ht="15.75"/>
    <row r="212" s="14" customFormat="1" ht="15.75"/>
    <row r="213" s="14" customFormat="1" ht="15.75"/>
  </sheetData>
  <sheetProtection/>
  <mergeCells count="27">
    <mergeCell ref="R1:X1"/>
    <mergeCell ref="R2:X2"/>
    <mergeCell ref="R3:X3"/>
    <mergeCell ref="V9:V11"/>
    <mergeCell ref="W9:W11"/>
    <mergeCell ref="O10:R10"/>
    <mergeCell ref="S10:S11"/>
    <mergeCell ref="T10:T11"/>
    <mergeCell ref="S4:X4"/>
    <mergeCell ref="B5:X6"/>
    <mergeCell ref="B7:W7"/>
    <mergeCell ref="M10:M11"/>
    <mergeCell ref="N10:N11"/>
    <mergeCell ref="A9:A11"/>
    <mergeCell ref="B9:B11"/>
    <mergeCell ref="C9:T9"/>
    <mergeCell ref="U9:U11"/>
    <mergeCell ref="A13:X13"/>
    <mergeCell ref="A68:X68"/>
    <mergeCell ref="X9:X11"/>
    <mergeCell ref="C10:C11"/>
    <mergeCell ref="D10:D11"/>
    <mergeCell ref="E10:E11"/>
    <mergeCell ref="F10:F11"/>
    <mergeCell ref="G10:G11"/>
    <mergeCell ref="H10:K10"/>
    <mergeCell ref="L10:L11"/>
  </mergeCells>
  <printOptions/>
  <pageMargins left="0" right="0" top="0.984251968503937" bottom="0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SHRMA</dc:creator>
  <cp:keywords/>
  <dc:description/>
  <cp:lastModifiedBy>Пользователь Windows</cp:lastModifiedBy>
  <cp:lastPrinted>2017-03-30T09:29:48Z</cp:lastPrinted>
  <dcterms:created xsi:type="dcterms:W3CDTF">2011-01-04T06:40:30Z</dcterms:created>
  <dcterms:modified xsi:type="dcterms:W3CDTF">2017-03-30T09:29:53Z</dcterms:modified>
  <cp:category/>
  <cp:version/>
  <cp:contentType/>
  <cp:contentStatus/>
</cp:coreProperties>
</file>